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3 31.07.2019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Lapa1!$A$85:$D$95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90" i="1" s="1"/>
  <c r="D88" i="1"/>
  <c r="D273" i="1" l="1"/>
  <c r="D269" i="1"/>
  <c r="D255" i="1"/>
  <c r="D263" i="1"/>
  <c r="D266" i="1"/>
  <c r="D418" i="1"/>
  <c r="D415" i="1"/>
  <c r="D412" i="1"/>
  <c r="D409" i="1"/>
  <c r="D406" i="1"/>
  <c r="D403" i="1"/>
  <c r="D400" i="1"/>
  <c r="D397" i="1"/>
  <c r="D260" i="1"/>
  <c r="D467" i="1"/>
  <c r="D464" i="1"/>
  <c r="D394" i="1"/>
  <c r="D252" i="1"/>
  <c r="D249" i="1"/>
  <c r="D246" i="1"/>
  <c r="D242" i="1"/>
  <c r="D238" i="1"/>
  <c r="D235" i="1"/>
  <c r="D433" i="1" l="1"/>
  <c r="D232" i="1"/>
  <c r="D187" i="1" l="1"/>
  <c r="D387" i="1" l="1"/>
  <c r="D383" i="1"/>
  <c r="D379" i="1"/>
  <c r="D375" i="1"/>
  <c r="D371" i="1"/>
  <c r="D367" i="1"/>
  <c r="D363" i="1"/>
  <c r="D359" i="1"/>
  <c r="D355" i="1"/>
  <c r="D351" i="1"/>
  <c r="D347" i="1"/>
  <c r="D343" i="1"/>
  <c r="D340" i="1" l="1"/>
  <c r="D184" i="1"/>
  <c r="D300" i="1" l="1"/>
  <c r="D296" i="1" l="1"/>
  <c r="D331" i="1" l="1"/>
  <c r="D177" i="1"/>
  <c r="D173" i="1"/>
  <c r="D170" i="1"/>
  <c r="D181" i="1"/>
  <c r="D337" i="1"/>
  <c r="D334" i="1"/>
  <c r="D328" i="1"/>
  <c r="D325" i="1"/>
  <c r="D165" i="1"/>
  <c r="D323" i="1"/>
  <c r="D322" i="1" s="1"/>
  <c r="D162" i="1"/>
  <c r="D159" i="1"/>
  <c r="D155" i="1" l="1"/>
  <c r="D151" i="1"/>
  <c r="D148" i="1"/>
  <c r="D144" i="1" l="1"/>
  <c r="D319" i="1" l="1"/>
  <c r="D141" i="1"/>
  <c r="D315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7" i="1" l="1"/>
</calcChain>
</file>

<file path=xl/sharedStrings.xml><?xml version="1.0" encoding="utf-8"?>
<sst xmlns="http://schemas.openxmlformats.org/spreadsheetml/2006/main" count="785" uniqueCount="190">
  <si>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</si>
  <si>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</si>
  <si>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</si>
  <si>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</si>
  <si>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</si>
  <si>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</si>
  <si>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</si>
  <si>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</si>
  <si>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</si>
  <si>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</si>
  <si>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</si>
  <si>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</si>
  <si>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</si>
  <si>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</si>
  <si>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01.820</t>
  </si>
  <si>
    <t>Madonas novads</t>
  </si>
  <si>
    <t>Transferti</t>
  </si>
  <si>
    <t xml:space="preserve">       Transferti</t>
  </si>
  <si>
    <t>3.2. Mainīt pešķirto finansējumu pa EKK kodiem</t>
  </si>
  <si>
    <t>06.600</t>
  </si>
  <si>
    <t>08.200</t>
  </si>
  <si>
    <t>Pamatlīdzekļi un nepabeigtā būvniecība</t>
  </si>
  <si>
    <t>3.3.Palielināt finansējumu</t>
  </si>
  <si>
    <t>Atalgojums</t>
  </si>
  <si>
    <t>VSAOI</t>
  </si>
  <si>
    <t xml:space="preserve">4.Ziedojumu un dāvinājumu budžeta grozījumi </t>
  </si>
  <si>
    <t>4.1. Palielināt  plānotos ieņēmumus</t>
  </si>
  <si>
    <t>4.2. Palielināt (piešķirt) finansējumu</t>
  </si>
  <si>
    <t>Madona</t>
  </si>
  <si>
    <t>18.620</t>
  </si>
  <si>
    <t>Pašvaldību saņemtie valsts budžeta transferti noteiktam mērķim</t>
  </si>
  <si>
    <t>Madonas  novada pašvaldības budžeta grozījumi 2019.gada jūlijā</t>
  </si>
  <si>
    <t>Kultūras nams (tautas māksliniecisko kolektīvu vadītāju algām)</t>
  </si>
  <si>
    <t>J.Norviļa Madonas Mūzikas skola (tautas māksliniecisko kolektīvu vadītāju algām)</t>
  </si>
  <si>
    <t>Aronas kultūras nams (tautas māksliniecisko kolektīvu vadītāju algām)</t>
  </si>
  <si>
    <t>Barkavas kultūras nams (tautas māksliniecisko kolektīvu vadītāju algām)</t>
  </si>
  <si>
    <t>Bērzaunes kultūras nams (tautas māksliniecisko kolektīvu vadītāju algām)</t>
  </si>
  <si>
    <t>Dzelzavas kultūras nams (tautas māksliniecisko kolektīvu vadītāju algām)</t>
  </si>
  <si>
    <t>Kalsnavas kultūras nams (tautas māksliniecisko kolektīvu vadītāju algām)</t>
  </si>
  <si>
    <t>Ļaudonas kultūras nams (tautas māksliniecisko kolektīvu vadītāju algām)</t>
  </si>
  <si>
    <t>Mētrienas kultūras nams (tautas māksliniecisko kolektīvu vadītāju algām)</t>
  </si>
  <si>
    <t>Ošupes kultūras nams (tautas māksliniecisko kolektīvu vadītāju algām)</t>
  </si>
  <si>
    <t>Praulienas kultūras nams (tautas māksliniecisko kolektīvu vadītāju algām)</t>
  </si>
  <si>
    <t>Sarkaņu kultūras nams (tautas māksliniecisko kolektīvu vadītāju algām)</t>
  </si>
  <si>
    <t>Tautas māksliniecisko kolektīvu vadītāju algām</t>
  </si>
  <si>
    <t>Līdzfinansējums kredītiem</t>
  </si>
  <si>
    <t>Autoceļš Rīta iela - Krieviņi un Muižnieki-Krieviņi</t>
  </si>
  <si>
    <t>Madonas novada bibliotēka</t>
  </si>
  <si>
    <t>19.300</t>
  </si>
  <si>
    <t>Bērzanes pagasta pārvalde</t>
  </si>
  <si>
    <t xml:space="preserve">07.200 </t>
  </si>
  <si>
    <t>Bērzaunes pagasta pārvalde</t>
  </si>
  <si>
    <t>Feldšerpunkts</t>
  </si>
  <si>
    <t>Pakalpojumi</t>
  </si>
  <si>
    <t>Transferti (uzturēšanai)</t>
  </si>
  <si>
    <t>Bērzaunes feldšerpunkts</t>
  </si>
  <si>
    <t>Krājumi un materiāli</t>
  </si>
  <si>
    <t>Aronas pagasta pārvalde</t>
  </si>
  <si>
    <t>09.100</t>
  </si>
  <si>
    <t>Darba devēja pabalsti, kompensācijas un citi maksājumi</t>
  </si>
  <si>
    <t>Īpašumu uzturēšanas nodaļa</t>
  </si>
  <si>
    <t>Aronas PII Sprīdītis</t>
  </si>
  <si>
    <t>Aronas Īpašumu uzturēšanas nodaļa</t>
  </si>
  <si>
    <t>Informatīvs izdevums Aronas pagasta vēstis</t>
  </si>
  <si>
    <t xml:space="preserve">Darba devēja sociālā rakstura pabalsti un kompensācijas, no kuriem neaprēķina ienākuma nodokli un valsts sociālās apdrošināšanas obligātās iemaksas </t>
  </si>
  <si>
    <t>Lauteres KN</t>
  </si>
  <si>
    <t>Arona Lauteres KN</t>
  </si>
  <si>
    <t>09.200</t>
  </si>
  <si>
    <t>Kusas pamatskola</t>
  </si>
  <si>
    <t>Arona Kusas pamatskola</t>
  </si>
  <si>
    <t>09.600</t>
  </si>
  <si>
    <t>Skolēnu pārvadājumi</t>
  </si>
  <si>
    <t>Izdevumi brīvprātīgo iniciatīvu izpildei</t>
  </si>
  <si>
    <t>Kusas pamatskola Latvijas skolas soma</t>
  </si>
  <si>
    <t>Arona Skolēnu pārvadājumi</t>
  </si>
  <si>
    <t>09.800</t>
  </si>
  <si>
    <t>Barkavas pagasta pārvalde</t>
  </si>
  <si>
    <t>10.700</t>
  </si>
  <si>
    <t>Sociālie pabalsti</t>
  </si>
  <si>
    <t>Pabalsti naudā</t>
  </si>
  <si>
    <t>Pabalsti natūrā</t>
  </si>
  <si>
    <t>Pašvaldības nozīmes koplietošans grāvji Praulienas pagasts</t>
  </si>
  <si>
    <t>Bibliotēka</t>
  </si>
  <si>
    <t>Izdevumi periodikas iegādei</t>
  </si>
  <si>
    <t>Bibliotēku krājumi</t>
  </si>
  <si>
    <t>PII Priedīte</t>
  </si>
  <si>
    <t>Līdzfinansējums nometnēm</t>
  </si>
  <si>
    <t>01.112</t>
  </si>
  <si>
    <t>Iedzīvotāju ienākuma nodoklis</t>
  </si>
  <si>
    <t>Dzelzavas pagasta pārvalde</t>
  </si>
  <si>
    <t>Kalsnavas pagasta pārvalde</t>
  </si>
  <si>
    <t>Liezēres pagasta pārvalde</t>
  </si>
  <si>
    <t>Ļaudonas pagasta pārvalde</t>
  </si>
  <si>
    <t>Mārcienas pagasta pārvalde</t>
  </si>
  <si>
    <t>Praulienas pagasta pārvalde</t>
  </si>
  <si>
    <t>Sarkaņus pagasta pārvalde</t>
  </si>
  <si>
    <t>Vestienas pagasta pārvalde</t>
  </si>
  <si>
    <t>01.100</t>
  </si>
  <si>
    <t>Pagasta pārvalde</t>
  </si>
  <si>
    <t>Sarkaņu pagasta pārvalde</t>
  </si>
  <si>
    <t>Kusas pamatskola Pedagogu atalgojums pašvaldības finansējums</t>
  </si>
  <si>
    <t>04.200</t>
  </si>
  <si>
    <t xml:space="preserve">Aronas pagasta  pārvalde </t>
  </si>
  <si>
    <t xml:space="preserve">Barkavas pagasta pārvalde </t>
  </si>
  <si>
    <t xml:space="preserve">Kalsnavas pagasta pārvalde </t>
  </si>
  <si>
    <t xml:space="preserve">Liezēres  pagasta pārvalde </t>
  </si>
  <si>
    <t xml:space="preserve">Ļaudonas  pagasta pārvalde </t>
  </si>
  <si>
    <t xml:space="preserve">Mārcienas  pagasta pārvalde </t>
  </si>
  <si>
    <t xml:space="preserve">Mētrienas pagasta pārvalde </t>
  </si>
  <si>
    <t xml:space="preserve">Ošupes pagasta pārvalde </t>
  </si>
  <si>
    <t xml:space="preserve">Praulienas pagasta pārvalde  </t>
  </si>
  <si>
    <t xml:space="preserve">Vestienas pagasta pārvalde </t>
  </si>
  <si>
    <t>Lazdonas pagasta pārvalde</t>
  </si>
  <si>
    <t>Madonas novads (transf.)</t>
  </si>
  <si>
    <t>Pabalsts un palīdzība trūcīgajiem iedzīvotājiem</t>
  </si>
  <si>
    <t xml:space="preserve">       Pabalsti</t>
  </si>
  <si>
    <t>Mētrienas pagasta pārvalde</t>
  </si>
  <si>
    <t>Ošupess  pagasta pārvalde</t>
  </si>
  <si>
    <t>Vestienas  pagasta pārvalde</t>
  </si>
  <si>
    <t>Sarkaņus  pagasta pārvalde</t>
  </si>
  <si>
    <t>13.400</t>
  </si>
  <si>
    <t>Ieņēmumi no krājumu atsavināšanas</t>
  </si>
  <si>
    <t>Siltumapgāde ēkā Vesetas 4</t>
  </si>
  <si>
    <t>Izdevumu kopā</t>
  </si>
  <si>
    <t>Pakalpojumu apmaksa</t>
  </si>
  <si>
    <t>06.604</t>
  </si>
  <si>
    <t>Ceļu, ielu  uzturēšana no ceļu fonda līdzekļiem</t>
  </si>
  <si>
    <t>Krājumu iegāde</t>
  </si>
  <si>
    <t>Pašvaldību budžetā saņemtie valsts budžeta transferti</t>
  </si>
  <si>
    <t>21.300</t>
  </si>
  <si>
    <t>Ieņēmumi no budžeta iestāžu sniegtajiem maksas pakalpojumiem</t>
  </si>
  <si>
    <t xml:space="preserve">Transferti </t>
  </si>
  <si>
    <t>08.210</t>
  </si>
  <si>
    <t>Vestienas pārvaldes bibliotēka</t>
  </si>
  <si>
    <t>pamatlīdzekļu  iegāde</t>
  </si>
  <si>
    <t>07.200</t>
  </si>
  <si>
    <t>Vestienas pārvaldes Feldšerpunkts</t>
  </si>
  <si>
    <t>atalgojums</t>
  </si>
  <si>
    <t>01.110.</t>
  </si>
  <si>
    <t>pakalpojums</t>
  </si>
  <si>
    <t>materiālu iegāde</t>
  </si>
  <si>
    <t>06.605.</t>
  </si>
  <si>
    <t>īpašuma uzturēšanas nodaļa</t>
  </si>
  <si>
    <t>pakalpojumi</t>
  </si>
  <si>
    <t>08.230</t>
  </si>
  <si>
    <t>Tautas nams</t>
  </si>
  <si>
    <t>pirmskola ''Vāverītes''</t>
  </si>
  <si>
    <t>Vestienas pamatskola</t>
  </si>
  <si>
    <t>pakalpojumu apmaksa</t>
  </si>
  <si>
    <t>krājumi</t>
  </si>
  <si>
    <t>laikrakstu iegāde</t>
  </si>
  <si>
    <t>pamatlīdzekļu iegāde</t>
  </si>
  <si>
    <t>06.600.</t>
  </si>
  <si>
    <t>Autoceļu uzturēšana</t>
  </si>
  <si>
    <t>08.230.</t>
  </si>
  <si>
    <t>09.210.</t>
  </si>
  <si>
    <t>01.111</t>
  </si>
  <si>
    <t>Pārvalde</t>
  </si>
  <si>
    <t>Sociālās apdrošināšanas iemaksas</t>
  </si>
  <si>
    <t>Ceļi</t>
  </si>
  <si>
    <t>09.219</t>
  </si>
  <si>
    <t>Dzelzavas pagsta pārvalde</t>
  </si>
  <si>
    <t>Internātpamatskola(valsts budž.)</t>
  </si>
  <si>
    <t>A.Eglīša Ļaudonas vidusskola "Latvijas skolas soma"</t>
  </si>
  <si>
    <t>Barkavas pamatskola "Latvijas skolas soma"</t>
  </si>
  <si>
    <t>Kalsnavas pamatskola "Latvijas skolas soma"</t>
  </si>
  <si>
    <t>Liezēres pamatskola "Latvijas skolas soma"</t>
  </si>
  <si>
    <t>Mētrienas pamatskola "Latvijas skolas soma"</t>
  </si>
  <si>
    <t>Ošupes pagasta pārvalde</t>
  </si>
  <si>
    <t>Degumnieku pamatskola "Latvijas skolas soma"</t>
  </si>
  <si>
    <t>Praulienas pamatskola "Latvijas skolas soma"</t>
  </si>
  <si>
    <t>Madonas novads (transferti)</t>
  </si>
  <si>
    <t>Madonas Valsts ģimnāzija "Latvijas skolas soma"</t>
  </si>
  <si>
    <t>Madonas pilsētas vidusskola "Latvijas skolas soma"</t>
  </si>
  <si>
    <t>Liezēres pārvaldes Feldšerpunkts</t>
  </si>
  <si>
    <t>Ošupes pārvaldes Feldšerpunkts</t>
  </si>
  <si>
    <t>Dzīvojamā f-da uzturēšana</t>
  </si>
  <si>
    <t>2200</t>
  </si>
  <si>
    <t>2300</t>
  </si>
  <si>
    <t>Materiāli</t>
  </si>
  <si>
    <t>NĪ reģistrēšana ZG</t>
  </si>
  <si>
    <t>ĪU nodaļa</t>
  </si>
  <si>
    <t>06.101</t>
  </si>
  <si>
    <t>06.202</t>
  </si>
  <si>
    <t>06.601</t>
  </si>
  <si>
    <t>Transferti (soc.pabalstiem)</t>
  </si>
  <si>
    <t>Pielikums</t>
  </si>
  <si>
    <t>Madonas novada pašvaldības domes</t>
  </si>
  <si>
    <t>31.07.2019. lēmumam Nr.332</t>
  </si>
  <si>
    <t>(protokols Nr.13, 25.p.)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</si>
</sst>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u/>
      <sz val="8"/>
      <name val="Arial"/>
      <family val="2"/>
      <charset val="186"/>
    </font>
    <font>
      <sz val="10"/>
      <color rgb="FF414142"/>
      <name val="Arial"/>
      <family val="2"/>
      <charset val="186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2" fillId="0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1" xfId="0" applyFont="1" applyFill="1" applyBorder="1" applyAlignment="1">
      <alignment wrapText="1"/>
    </xf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3" fontId="2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quotePrefix="1" applyNumberFormat="1" applyFont="1" applyBorder="1"/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quotePrefix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2" fillId="0" borderId="1" xfId="0" quotePrefix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7" fillId="0" borderId="2" xfId="0" applyFont="1" applyBorder="1" applyAlignment="1"/>
    <xf numFmtId="0" fontId="6" fillId="0" borderId="2" xfId="0" applyFont="1" applyBorder="1" applyAlignment="1"/>
    <xf numFmtId="0" fontId="4" fillId="0" borderId="0" xfId="0" applyFont="1"/>
    <xf numFmtId="0" fontId="6" fillId="0" borderId="0" xfId="0" applyFont="1"/>
    <xf numFmtId="0" fontId="4" fillId="0" borderId="1" xfId="0" quotePrefix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7" fillId="0" borderId="0" xfId="0" applyFont="1"/>
    <xf numFmtId="0" fontId="2" fillId="0" borderId="0" xfId="0" applyFont="1" applyFill="1" applyBorder="1" applyAlignment="1">
      <alignment wrapText="1"/>
    </xf>
    <xf numFmtId="1" fontId="4" fillId="0" borderId="0" xfId="0" applyNumberFormat="1" applyFont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5" fillId="0" borderId="1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/>
    <xf numFmtId="0" fontId="2" fillId="0" borderId="1" xfId="0" quotePrefix="1" applyFont="1" applyBorder="1"/>
    <xf numFmtId="0" fontId="7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/>
    </xf>
    <xf numFmtId="49" fontId="2" fillId="0" borderId="1" xfId="0" quotePrefix="1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right" wrapText="1"/>
    </xf>
    <xf numFmtId="49" fontId="7" fillId="0" borderId="0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quotePrefix="1" applyFont="1" applyBorder="1"/>
    <xf numFmtId="3" fontId="4" fillId="0" borderId="1" xfId="0" applyNumberFormat="1" applyFont="1" applyBorder="1" applyAlignment="1">
      <alignment wrapText="1"/>
    </xf>
    <xf numFmtId="0" fontId="4" fillId="0" borderId="1" xfId="0" quotePrefix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 wrapText="1"/>
    </xf>
    <xf numFmtId="0" fontId="4" fillId="0" borderId="0" xfId="0" quotePrefix="1" applyFont="1" applyBorder="1"/>
    <xf numFmtId="0" fontId="14" fillId="0" borderId="1" xfId="0" applyFont="1" applyBorder="1"/>
    <xf numFmtId="49" fontId="4" fillId="0" borderId="1" xfId="0" quotePrefix="1" applyNumberFormat="1" applyFont="1" applyBorder="1"/>
    <xf numFmtId="0" fontId="4" fillId="0" borderId="1" xfId="0" applyFont="1" applyBorder="1" applyAlignment="1">
      <alignment vertical="top" wrapText="1"/>
    </xf>
    <xf numFmtId="3" fontId="2" fillId="0" borderId="1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4" fillId="0" borderId="1" xfId="0" quotePrefix="1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2" fillId="0" borderId="1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1" fontId="0" fillId="0" borderId="0" xfId="0" applyNumberFormat="1"/>
    <xf numFmtId="0" fontId="6" fillId="0" borderId="0" xfId="0" quotePrefix="1" applyFont="1" applyAlignment="1"/>
    <xf numFmtId="0" fontId="6" fillId="0" borderId="0" xfId="0" applyFont="1" applyFill="1" applyAlignment="1"/>
    <xf numFmtId="0" fontId="4" fillId="0" borderId="0" xfId="0" applyFont="1" applyBorder="1" applyAlignment="1">
      <alignment horizontal="center"/>
    </xf>
    <xf numFmtId="3" fontId="5" fillId="0" borderId="1" xfId="0" applyNumberFormat="1" applyFont="1" applyBorder="1"/>
    <xf numFmtId="0" fontId="7" fillId="0" borderId="0" xfId="0" applyFont="1" applyBorder="1" applyAlignment="1">
      <alignment vertical="top" wrapText="1"/>
    </xf>
    <xf numFmtId="0" fontId="15" fillId="0" borderId="0" xfId="0" applyFont="1" applyBorder="1" applyAlignment="1"/>
    <xf numFmtId="3" fontId="2" fillId="0" borderId="0" xfId="0" applyNumberFormat="1" applyFont="1" applyFill="1" applyBorder="1" applyAlignment="1">
      <alignment wrapText="1"/>
    </xf>
    <xf numFmtId="0" fontId="2" fillId="0" borderId="3" xfId="0" applyFont="1" applyBorder="1"/>
    <xf numFmtId="0" fontId="0" fillId="0" borderId="2" xfId="0" applyBorder="1"/>
    <xf numFmtId="0" fontId="3" fillId="0" borderId="3" xfId="0" applyFont="1" applyBorder="1"/>
    <xf numFmtId="0" fontId="4" fillId="0" borderId="2" xfId="0" applyFont="1" applyBorder="1"/>
    <xf numFmtId="0" fontId="6" fillId="0" borderId="0" xfId="0" applyFont="1" applyFill="1" applyBorder="1"/>
    <xf numFmtId="1" fontId="4" fillId="0" borderId="0" xfId="0" applyNumberFormat="1" applyFont="1"/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right"/>
    </xf>
  </cellXfs>
  <cellStyles count="5">
    <cellStyle name="Komats" xfId="1" builtinId="3"/>
    <cellStyle name="Komats 2" xfId="3"/>
    <cellStyle name="Parasts" xfId="0" builtinId="0"/>
    <cellStyle name="Parasts 2" xfId="2"/>
    <cellStyle name="Parast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9"/>
  <sheetViews>
    <sheetView tabSelected="1" view="pageBreakPreview" zoomScale="60" zoomScaleNormal="115" workbookViewId="0">
      <selection activeCell="O18" sqref="O18"/>
    </sheetView>
  </sheetViews>
  <sheetFormatPr defaultRowHeight="12.75" x14ac:dyDescent="0.2"/>
  <cols>
    <col min="1" max="1" width="12" style="16" customWidth="1"/>
    <col min="2" max="2" width="25.28515625" style="16" customWidth="1"/>
    <col min="3" max="3" width="35" style="16" customWidth="1"/>
    <col min="4" max="4" width="11.140625" style="16" customWidth="1"/>
    <col min="5" max="5" width="0.7109375" style="16" customWidth="1"/>
    <col min="6" max="6" width="14.85546875" style="16" hidden="1" customWidth="1"/>
    <col min="7" max="7" width="11.140625" style="16" customWidth="1"/>
    <col min="8" max="8" width="9.140625" style="16" hidden="1" customWidth="1"/>
    <col min="9" max="9" width="10.140625" style="16" hidden="1" customWidth="1"/>
    <col min="10" max="10" width="13.85546875" style="16" hidden="1" customWidth="1"/>
    <col min="11" max="11" width="9.140625" style="16" hidden="1" customWidth="1"/>
    <col min="12" max="13" width="11.28515625" style="16" hidden="1" customWidth="1"/>
    <col min="14" max="14" width="12.42578125" style="16" hidden="1" customWidth="1"/>
    <col min="15" max="15" width="9.140625" style="16" customWidth="1"/>
    <col min="16" max="16384" width="9.140625" style="16"/>
  </cols>
  <sheetData>
    <row r="1" spans="1:14" s="78" customFormat="1" x14ac:dyDescent="0.2">
      <c r="C1" s="172" t="s">
        <v>186</v>
      </c>
      <c r="D1" s="172"/>
    </row>
    <row r="2" spans="1:14" s="78" customFormat="1" x14ac:dyDescent="0.2">
      <c r="C2" s="172" t="s">
        <v>187</v>
      </c>
      <c r="D2" s="172"/>
    </row>
    <row r="3" spans="1:14" s="78" customFormat="1" x14ac:dyDescent="0.2">
      <c r="C3" s="172" t="s">
        <v>188</v>
      </c>
      <c r="D3" s="172"/>
    </row>
    <row r="4" spans="1:14" s="78" customFormat="1" x14ac:dyDescent="0.2">
      <c r="C4" s="172" t="s">
        <v>189</v>
      </c>
      <c r="D4" s="172"/>
    </row>
    <row r="5" spans="1:14" s="78" customFormat="1" x14ac:dyDescent="0.2"/>
    <row r="6" spans="1:14" x14ac:dyDescent="0.2">
      <c r="A6" s="160" t="s">
        <v>31</v>
      </c>
      <c r="B6" s="160"/>
      <c r="C6" s="160"/>
      <c r="D6" s="160"/>
      <c r="E6" s="160"/>
    </row>
    <row r="7" spans="1:14" x14ac:dyDescent="0.2">
      <c r="B7" s="1"/>
      <c r="C7" s="2"/>
      <c r="D7" s="1"/>
    </row>
    <row r="8" spans="1:14" x14ac:dyDescent="0.2">
      <c r="A8" s="159" t="s">
        <v>0</v>
      </c>
      <c r="B8" s="159"/>
      <c r="C8" s="159"/>
      <c r="D8" s="159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7" t="s">
        <v>4</v>
      </c>
      <c r="E12" s="44"/>
    </row>
    <row r="13" spans="1:14" ht="25.5" x14ac:dyDescent="0.2">
      <c r="A13" s="70" t="s">
        <v>29</v>
      </c>
      <c r="B13" s="13" t="s">
        <v>28</v>
      </c>
      <c r="C13" s="64" t="s">
        <v>30</v>
      </c>
      <c r="D13" s="53">
        <v>720</v>
      </c>
      <c r="E13" s="28"/>
      <c r="F13" s="39"/>
      <c r="K13" s="52"/>
      <c r="M13" s="51"/>
    </row>
    <row r="14" spans="1:14" s="68" customFormat="1" x14ac:dyDescent="0.2">
      <c r="A14" s="70" t="s">
        <v>48</v>
      </c>
      <c r="B14" s="13" t="s">
        <v>49</v>
      </c>
      <c r="C14" s="13" t="s">
        <v>16</v>
      </c>
      <c r="D14" s="12">
        <v>7095</v>
      </c>
      <c r="E14" s="40"/>
      <c r="F14" s="39"/>
      <c r="J14" s="16"/>
      <c r="K14" s="25"/>
      <c r="L14" s="16"/>
      <c r="M14" s="51"/>
      <c r="N14" s="16"/>
    </row>
    <row r="15" spans="1:14" s="68" customFormat="1" x14ac:dyDescent="0.2">
      <c r="A15" s="70" t="s">
        <v>48</v>
      </c>
      <c r="B15" s="13" t="s">
        <v>49</v>
      </c>
      <c r="C15" s="13" t="s">
        <v>16</v>
      </c>
      <c r="D15" s="12">
        <v>4113</v>
      </c>
      <c r="E15" s="40"/>
      <c r="F15" s="39"/>
    </row>
    <row r="16" spans="1:14" s="78" customFormat="1" x14ac:dyDescent="0.2">
      <c r="A16" s="70" t="s">
        <v>48</v>
      </c>
      <c r="B16" s="13" t="s">
        <v>49</v>
      </c>
      <c r="C16" s="13" t="s">
        <v>16</v>
      </c>
      <c r="D16" s="12">
        <v>10375</v>
      </c>
      <c r="E16" s="40"/>
      <c r="F16" s="39"/>
    </row>
    <row r="17" spans="1:6" s="78" customFormat="1" x14ac:dyDescent="0.2">
      <c r="A17" s="70" t="s">
        <v>87</v>
      </c>
      <c r="B17" s="13" t="s">
        <v>15</v>
      </c>
      <c r="C17" s="102" t="s">
        <v>88</v>
      </c>
      <c r="D17" s="12">
        <v>66149</v>
      </c>
      <c r="E17" s="40"/>
      <c r="F17" s="39"/>
    </row>
    <row r="18" spans="1:6" s="78" customFormat="1" ht="13.5" customHeight="1" x14ac:dyDescent="0.2">
      <c r="A18" s="70" t="s">
        <v>87</v>
      </c>
      <c r="B18" s="13" t="s">
        <v>15</v>
      </c>
      <c r="C18" s="102" t="s">
        <v>88</v>
      </c>
      <c r="D18" s="12">
        <v>28191</v>
      </c>
      <c r="E18" s="34"/>
      <c r="F18" s="39"/>
    </row>
    <row r="19" spans="1:6" s="78" customFormat="1" ht="13.5" customHeight="1" x14ac:dyDescent="0.2">
      <c r="A19" s="70" t="s">
        <v>48</v>
      </c>
      <c r="B19" s="13" t="s">
        <v>102</v>
      </c>
      <c r="C19" s="102" t="s">
        <v>16</v>
      </c>
      <c r="D19" s="12">
        <v>8000</v>
      </c>
      <c r="E19" s="34"/>
      <c r="F19" s="39"/>
    </row>
    <row r="20" spans="1:6" s="78" customFormat="1" ht="13.5" customHeight="1" x14ac:dyDescent="0.2">
      <c r="A20" s="70" t="s">
        <v>48</v>
      </c>
      <c r="B20" s="13" t="s">
        <v>103</v>
      </c>
      <c r="C20" s="102" t="s">
        <v>16</v>
      </c>
      <c r="D20" s="12">
        <v>3000</v>
      </c>
      <c r="E20" s="34"/>
      <c r="F20" s="39"/>
    </row>
    <row r="21" spans="1:6" s="78" customFormat="1" ht="13.5" customHeight="1" x14ac:dyDescent="0.2">
      <c r="A21" s="70" t="s">
        <v>48</v>
      </c>
      <c r="B21" s="13" t="s">
        <v>51</v>
      </c>
      <c r="C21" s="102" t="s">
        <v>16</v>
      </c>
      <c r="D21" s="12">
        <v>5000</v>
      </c>
      <c r="E21" s="34"/>
      <c r="F21" s="39"/>
    </row>
    <row r="22" spans="1:6" s="78" customFormat="1" ht="13.5" customHeight="1" x14ac:dyDescent="0.2">
      <c r="A22" s="70" t="s">
        <v>48</v>
      </c>
      <c r="B22" s="13" t="s">
        <v>89</v>
      </c>
      <c r="C22" s="102" t="s">
        <v>16</v>
      </c>
      <c r="D22" s="12">
        <v>8200</v>
      </c>
      <c r="E22" s="34"/>
      <c r="F22" s="39"/>
    </row>
    <row r="23" spans="1:6" s="78" customFormat="1" ht="13.5" customHeight="1" x14ac:dyDescent="0.2">
      <c r="A23" s="70" t="s">
        <v>48</v>
      </c>
      <c r="B23" s="13" t="s">
        <v>104</v>
      </c>
      <c r="C23" s="102" t="s">
        <v>16</v>
      </c>
      <c r="D23" s="12">
        <v>11000</v>
      </c>
      <c r="E23" s="34"/>
      <c r="F23" s="39"/>
    </row>
    <row r="24" spans="1:6" s="78" customFormat="1" ht="13.5" customHeight="1" x14ac:dyDescent="0.2">
      <c r="A24" s="70" t="s">
        <v>48</v>
      </c>
      <c r="B24" s="13" t="s">
        <v>105</v>
      </c>
      <c r="C24" s="102" t="s">
        <v>16</v>
      </c>
      <c r="D24" s="12">
        <v>4400</v>
      </c>
      <c r="E24" s="34"/>
      <c r="F24" s="39"/>
    </row>
    <row r="25" spans="1:6" s="78" customFormat="1" ht="13.5" customHeight="1" x14ac:dyDescent="0.2">
      <c r="A25" s="70" t="s">
        <v>48</v>
      </c>
      <c r="B25" s="13" t="s">
        <v>106</v>
      </c>
      <c r="C25" s="102" t="s">
        <v>16</v>
      </c>
      <c r="D25" s="12">
        <v>10696</v>
      </c>
      <c r="E25" s="34"/>
      <c r="F25" s="39"/>
    </row>
    <row r="26" spans="1:6" s="78" customFormat="1" ht="13.5" customHeight="1" x14ac:dyDescent="0.2">
      <c r="A26" s="70" t="s">
        <v>48</v>
      </c>
      <c r="B26" s="13" t="s">
        <v>107</v>
      </c>
      <c r="C26" s="102" t="s">
        <v>16</v>
      </c>
      <c r="D26" s="12">
        <v>16500</v>
      </c>
      <c r="E26" s="34"/>
      <c r="F26" s="39"/>
    </row>
    <row r="27" spans="1:6" s="78" customFormat="1" ht="13.5" customHeight="1" x14ac:dyDescent="0.2">
      <c r="A27" s="70" t="s">
        <v>48</v>
      </c>
      <c r="B27" s="13" t="s">
        <v>108</v>
      </c>
      <c r="C27" s="102" t="s">
        <v>16</v>
      </c>
      <c r="D27" s="12">
        <v>4550</v>
      </c>
      <c r="E27" s="34"/>
      <c r="F27" s="39"/>
    </row>
    <row r="28" spans="1:6" s="78" customFormat="1" ht="13.5" customHeight="1" x14ac:dyDescent="0.2">
      <c r="A28" s="70" t="s">
        <v>48</v>
      </c>
      <c r="B28" s="13" t="s">
        <v>109</v>
      </c>
      <c r="C28" s="102" t="s">
        <v>16</v>
      </c>
      <c r="D28" s="12">
        <v>5000</v>
      </c>
      <c r="E28" s="34"/>
      <c r="F28" s="39"/>
    </row>
    <row r="29" spans="1:6" s="78" customFormat="1" ht="13.5" customHeight="1" x14ac:dyDescent="0.2">
      <c r="A29" s="70" t="s">
        <v>48</v>
      </c>
      <c r="B29" s="13" t="s">
        <v>110</v>
      </c>
      <c r="C29" s="102" t="s">
        <v>16</v>
      </c>
      <c r="D29" s="12">
        <v>9500</v>
      </c>
      <c r="E29" s="34"/>
      <c r="F29" s="39"/>
    </row>
    <row r="30" spans="1:6" s="78" customFormat="1" ht="13.5" customHeight="1" x14ac:dyDescent="0.2">
      <c r="A30" s="70" t="s">
        <v>48</v>
      </c>
      <c r="B30" s="13" t="s">
        <v>111</v>
      </c>
      <c r="C30" s="102" t="s">
        <v>16</v>
      </c>
      <c r="D30" s="12">
        <v>2800</v>
      </c>
      <c r="E30" s="34"/>
      <c r="F30" s="39"/>
    </row>
    <row r="31" spans="1:6" s="78" customFormat="1" ht="13.5" customHeight="1" x14ac:dyDescent="0.2">
      <c r="A31" s="132" t="s">
        <v>87</v>
      </c>
      <c r="B31" s="13" t="s">
        <v>112</v>
      </c>
      <c r="C31" s="102" t="s">
        <v>88</v>
      </c>
      <c r="D31" s="12">
        <v>16000</v>
      </c>
      <c r="E31" s="34"/>
      <c r="F31" s="39"/>
    </row>
    <row r="32" spans="1:6" s="78" customFormat="1" ht="13.5" customHeight="1" x14ac:dyDescent="0.2">
      <c r="A32" s="132" t="s">
        <v>87</v>
      </c>
      <c r="B32" s="13" t="s">
        <v>99</v>
      </c>
      <c r="C32" s="102" t="s">
        <v>88</v>
      </c>
      <c r="D32" s="12">
        <v>3200</v>
      </c>
      <c r="E32" s="34"/>
      <c r="F32" s="39"/>
    </row>
    <row r="33" spans="1:10" s="78" customFormat="1" ht="13.5" customHeight="1" x14ac:dyDescent="0.2">
      <c r="A33" s="132" t="s">
        <v>87</v>
      </c>
      <c r="B33" s="13" t="s">
        <v>113</v>
      </c>
      <c r="C33" s="102" t="s">
        <v>88</v>
      </c>
      <c r="D33" s="12">
        <v>88646</v>
      </c>
      <c r="E33" s="34"/>
      <c r="F33" s="39"/>
    </row>
    <row r="34" spans="1:10" s="78" customFormat="1" x14ac:dyDescent="0.2">
      <c r="A34" s="13" t="s">
        <v>120</v>
      </c>
      <c r="B34" s="13" t="s">
        <v>90</v>
      </c>
      <c r="C34" s="13" t="s">
        <v>121</v>
      </c>
      <c r="D34" s="12">
        <v>685</v>
      </c>
      <c r="E34" s="40"/>
      <c r="F34" s="39"/>
    </row>
    <row r="35" spans="1:10" s="78" customFormat="1" ht="25.5" x14ac:dyDescent="0.2">
      <c r="A35" s="13" t="s">
        <v>29</v>
      </c>
      <c r="B35" s="128" t="s">
        <v>111</v>
      </c>
      <c r="C35" s="128" t="s">
        <v>128</v>
      </c>
      <c r="D35" s="12">
        <v>562</v>
      </c>
      <c r="E35" s="40"/>
      <c r="F35" s="39"/>
    </row>
    <row r="36" spans="1:10" s="78" customFormat="1" ht="25.5" x14ac:dyDescent="0.2">
      <c r="A36" s="106" t="s">
        <v>129</v>
      </c>
      <c r="B36" s="139" t="s">
        <v>111</v>
      </c>
      <c r="C36" s="139" t="s">
        <v>130</v>
      </c>
      <c r="D36" s="72">
        <v>5807</v>
      </c>
      <c r="E36" s="167"/>
      <c r="F36" s="168"/>
    </row>
    <row r="37" spans="1:10" s="78" customFormat="1" ht="25.5" customHeight="1" x14ac:dyDescent="0.2">
      <c r="A37" s="13" t="s">
        <v>29</v>
      </c>
      <c r="B37" s="13" t="s">
        <v>28</v>
      </c>
      <c r="C37" s="128" t="s">
        <v>128</v>
      </c>
      <c r="D37" s="72">
        <v>1222</v>
      </c>
      <c r="E37" s="167"/>
      <c r="F37" s="168"/>
    </row>
    <row r="38" spans="1:10" s="78" customFormat="1" ht="25.5" customHeight="1" x14ac:dyDescent="0.2">
      <c r="A38" s="13" t="s">
        <v>29</v>
      </c>
      <c r="B38" s="128" t="s">
        <v>105</v>
      </c>
      <c r="C38" s="128" t="s">
        <v>128</v>
      </c>
      <c r="D38" s="12">
        <v>1286</v>
      </c>
      <c r="E38" s="40"/>
      <c r="F38" s="136"/>
    </row>
    <row r="39" spans="1:10" s="78" customFormat="1" ht="25.5" x14ac:dyDescent="0.2">
      <c r="A39" s="13" t="s">
        <v>29</v>
      </c>
      <c r="B39" s="128" t="s">
        <v>109</v>
      </c>
      <c r="C39" s="128" t="s">
        <v>128</v>
      </c>
      <c r="D39" s="12">
        <v>1207</v>
      </c>
      <c r="E39" s="40"/>
      <c r="F39" s="136"/>
    </row>
    <row r="40" spans="1:10" s="78" customFormat="1" x14ac:dyDescent="0.2">
      <c r="A40" s="38"/>
      <c r="B40" s="38"/>
      <c r="C40" s="83"/>
      <c r="D40" s="84"/>
      <c r="E40" s="40"/>
      <c r="F40" s="39"/>
    </row>
    <row r="41" spans="1:10" x14ac:dyDescent="0.2">
      <c r="A41" s="38"/>
      <c r="B41" s="38"/>
      <c r="C41" s="38"/>
      <c r="D41" s="49"/>
      <c r="E41" s="50"/>
      <c r="F41" s="50"/>
      <c r="H41" s="51"/>
      <c r="J41" s="51"/>
    </row>
    <row r="42" spans="1:10" x14ac:dyDescent="0.2">
      <c r="A42" s="2" t="s">
        <v>5</v>
      </c>
      <c r="B42" s="2"/>
      <c r="D42" s="1"/>
      <c r="E42" s="33"/>
      <c r="F42" s="33"/>
    </row>
    <row r="43" spans="1:10" x14ac:dyDescent="0.2">
      <c r="B43" s="1"/>
      <c r="C43" s="2"/>
      <c r="D43" s="1"/>
      <c r="E43" s="33"/>
      <c r="F43" s="33"/>
    </row>
    <row r="44" spans="1:10" x14ac:dyDescent="0.2">
      <c r="A44" s="3" t="s">
        <v>2</v>
      </c>
      <c r="B44" s="27" t="s">
        <v>3</v>
      </c>
      <c r="C44" s="5" t="s">
        <v>3</v>
      </c>
      <c r="D44" s="27" t="s">
        <v>4</v>
      </c>
      <c r="E44" s="44"/>
      <c r="F44" s="33"/>
      <c r="G44" s="33"/>
    </row>
    <row r="45" spans="1:10" s="78" customFormat="1" x14ac:dyDescent="0.2">
      <c r="A45" s="116" t="s">
        <v>48</v>
      </c>
      <c r="B45" s="57" t="s">
        <v>57</v>
      </c>
      <c r="C45" s="57" t="s">
        <v>16</v>
      </c>
      <c r="D45" s="117">
        <v>-48</v>
      </c>
      <c r="E45" s="118"/>
      <c r="F45" s="79"/>
      <c r="G45" s="79"/>
    </row>
    <row r="46" spans="1:10" s="78" customFormat="1" x14ac:dyDescent="0.2">
      <c r="A46" s="70" t="s">
        <v>48</v>
      </c>
      <c r="B46" s="13" t="s">
        <v>57</v>
      </c>
      <c r="C46" s="13" t="s">
        <v>16</v>
      </c>
      <c r="D46" s="12">
        <v>-993</v>
      </c>
      <c r="E46" s="40"/>
      <c r="F46" s="79"/>
      <c r="G46" s="79"/>
    </row>
    <row r="47" spans="1:10" s="78" customFormat="1" x14ac:dyDescent="0.2">
      <c r="A47" s="70" t="s">
        <v>48</v>
      </c>
      <c r="B47" s="13" t="s">
        <v>57</v>
      </c>
      <c r="C47" s="13" t="s">
        <v>16</v>
      </c>
      <c r="D47" s="12">
        <v>-946</v>
      </c>
      <c r="E47" s="40"/>
      <c r="F47" s="79"/>
      <c r="G47" s="79"/>
    </row>
    <row r="48" spans="1:10" s="78" customFormat="1" x14ac:dyDescent="0.2">
      <c r="A48" s="70" t="s">
        <v>48</v>
      </c>
      <c r="B48" s="13" t="s">
        <v>57</v>
      </c>
      <c r="C48" s="13" t="s">
        <v>16</v>
      </c>
      <c r="D48" s="119">
        <v>-68</v>
      </c>
      <c r="E48" s="79"/>
      <c r="F48" s="79"/>
      <c r="G48" s="79"/>
    </row>
    <row r="49" spans="1:7" s="78" customFormat="1" x14ac:dyDescent="0.2">
      <c r="A49" s="70" t="s">
        <v>48</v>
      </c>
      <c r="B49" s="13" t="s">
        <v>57</v>
      </c>
      <c r="C49" s="13" t="s">
        <v>16</v>
      </c>
      <c r="D49" s="12">
        <v>-476</v>
      </c>
      <c r="E49" s="40"/>
      <c r="F49" s="79"/>
      <c r="G49" s="79"/>
    </row>
    <row r="50" spans="1:7" s="78" customFormat="1" x14ac:dyDescent="0.2">
      <c r="A50" s="70" t="s">
        <v>48</v>
      </c>
      <c r="B50" s="13" t="s">
        <v>57</v>
      </c>
      <c r="C50" s="13" t="s">
        <v>16</v>
      </c>
      <c r="D50" s="12">
        <v>-97</v>
      </c>
      <c r="E50" s="40"/>
      <c r="F50" s="79"/>
      <c r="G50" s="79"/>
    </row>
    <row r="51" spans="1:7" s="78" customFormat="1" x14ac:dyDescent="0.2">
      <c r="A51" s="70" t="s">
        <v>48</v>
      </c>
      <c r="B51" s="13" t="s">
        <v>57</v>
      </c>
      <c r="C51" s="13" t="s">
        <v>16</v>
      </c>
      <c r="D51" s="12">
        <v>-1334</v>
      </c>
      <c r="E51" s="79"/>
      <c r="F51" s="79"/>
      <c r="G51" s="79"/>
    </row>
    <row r="52" spans="1:7" s="78" customFormat="1" x14ac:dyDescent="0.2">
      <c r="A52" s="70" t="s">
        <v>48</v>
      </c>
      <c r="B52" s="13" t="s">
        <v>76</v>
      </c>
      <c r="C52" s="13" t="s">
        <v>16</v>
      </c>
      <c r="D52" s="12">
        <v>-10375</v>
      </c>
      <c r="E52" s="40"/>
      <c r="F52" s="79"/>
      <c r="G52" s="79"/>
    </row>
    <row r="53" spans="1:7" s="78" customFormat="1" x14ac:dyDescent="0.2">
      <c r="A53" s="132" t="s">
        <v>87</v>
      </c>
      <c r="B53" s="13" t="s">
        <v>57</v>
      </c>
      <c r="C53" s="102" t="s">
        <v>88</v>
      </c>
      <c r="D53" s="104">
        <v>-7787</v>
      </c>
      <c r="E53" s="40"/>
      <c r="F53" s="79"/>
      <c r="G53" s="79"/>
    </row>
    <row r="54" spans="1:7" s="78" customFormat="1" x14ac:dyDescent="0.2">
      <c r="A54" s="132" t="s">
        <v>87</v>
      </c>
      <c r="B54" s="13" t="s">
        <v>76</v>
      </c>
      <c r="C54" s="102" t="s">
        <v>88</v>
      </c>
      <c r="D54" s="104">
        <v>-5331</v>
      </c>
      <c r="E54" s="40"/>
      <c r="F54" s="79"/>
      <c r="G54" s="79"/>
    </row>
    <row r="55" spans="1:7" s="78" customFormat="1" x14ac:dyDescent="0.2">
      <c r="A55" s="132" t="s">
        <v>87</v>
      </c>
      <c r="B55" s="13" t="s">
        <v>49</v>
      </c>
      <c r="C55" s="102" t="s">
        <v>88</v>
      </c>
      <c r="D55" s="104">
        <v>-6648</v>
      </c>
      <c r="E55" s="40"/>
      <c r="F55" s="79"/>
      <c r="G55" s="79"/>
    </row>
    <row r="56" spans="1:7" s="78" customFormat="1" x14ac:dyDescent="0.2">
      <c r="A56" s="132" t="s">
        <v>87</v>
      </c>
      <c r="B56" s="13" t="s">
        <v>89</v>
      </c>
      <c r="C56" s="102" t="s">
        <v>88</v>
      </c>
      <c r="D56" s="104">
        <v>-11470</v>
      </c>
      <c r="E56" s="40"/>
      <c r="F56" s="79"/>
      <c r="G56" s="79"/>
    </row>
    <row r="57" spans="1:7" s="78" customFormat="1" x14ac:dyDescent="0.2">
      <c r="A57" s="132" t="s">
        <v>87</v>
      </c>
      <c r="B57" s="13" t="s">
        <v>90</v>
      </c>
      <c r="C57" s="102" t="s">
        <v>88</v>
      </c>
      <c r="D57" s="104">
        <v>-9369</v>
      </c>
      <c r="E57" s="40"/>
      <c r="F57" s="79"/>
      <c r="G57" s="79"/>
    </row>
    <row r="58" spans="1:7" s="78" customFormat="1" x14ac:dyDescent="0.2">
      <c r="A58" s="132" t="s">
        <v>87</v>
      </c>
      <c r="B58" s="13" t="s">
        <v>91</v>
      </c>
      <c r="C58" s="102" t="s">
        <v>88</v>
      </c>
      <c r="D58" s="104">
        <v>-2792</v>
      </c>
      <c r="E58" s="40"/>
      <c r="F58" s="79"/>
      <c r="G58" s="79"/>
    </row>
    <row r="59" spans="1:7" s="78" customFormat="1" x14ac:dyDescent="0.2">
      <c r="A59" s="132" t="s">
        <v>87</v>
      </c>
      <c r="B59" s="13" t="s">
        <v>92</v>
      </c>
      <c r="C59" s="102" t="s">
        <v>88</v>
      </c>
      <c r="D59" s="104">
        <v>-5967</v>
      </c>
      <c r="E59" s="40"/>
      <c r="F59" s="79"/>
      <c r="G59" s="79"/>
    </row>
    <row r="60" spans="1:7" s="78" customFormat="1" x14ac:dyDescent="0.2">
      <c r="A60" s="132" t="s">
        <v>87</v>
      </c>
      <c r="B60" s="13" t="s">
        <v>93</v>
      </c>
      <c r="C60" s="102" t="s">
        <v>88</v>
      </c>
      <c r="D60" s="104">
        <v>-5988</v>
      </c>
      <c r="E60" s="40"/>
      <c r="F60" s="79"/>
      <c r="G60" s="79"/>
    </row>
    <row r="61" spans="1:7" s="78" customFormat="1" x14ac:dyDescent="0.2">
      <c r="A61" s="132" t="s">
        <v>87</v>
      </c>
      <c r="B61" s="13" t="s">
        <v>94</v>
      </c>
      <c r="C61" s="102" t="s">
        <v>88</v>
      </c>
      <c r="D61" s="104">
        <v>-4900</v>
      </c>
      <c r="E61" s="40"/>
      <c r="F61" s="79"/>
      <c r="G61" s="79"/>
    </row>
    <row r="62" spans="1:7" s="78" customFormat="1" x14ac:dyDescent="0.2">
      <c r="A62" s="132" t="s">
        <v>87</v>
      </c>
      <c r="B62" s="13" t="s">
        <v>95</v>
      </c>
      <c r="C62" s="102" t="s">
        <v>88</v>
      </c>
      <c r="D62" s="104">
        <v>-4098</v>
      </c>
      <c r="E62" s="40"/>
      <c r="F62" s="79"/>
      <c r="G62" s="79"/>
    </row>
    <row r="63" spans="1:7" s="78" customFormat="1" x14ac:dyDescent="0.2">
      <c r="A63" s="132" t="s">
        <v>87</v>
      </c>
      <c r="B63" s="13" t="s">
        <v>96</v>
      </c>
      <c r="C63" s="102" t="s">
        <v>88</v>
      </c>
      <c r="D63" s="104">
        <v>-1799</v>
      </c>
      <c r="E63" s="40"/>
      <c r="F63" s="79"/>
      <c r="G63" s="79"/>
    </row>
    <row r="64" spans="1:7" s="78" customFormat="1" x14ac:dyDescent="0.2">
      <c r="A64" s="132" t="s">
        <v>87</v>
      </c>
      <c r="B64" s="13" t="s">
        <v>57</v>
      </c>
      <c r="C64" s="102" t="s">
        <v>88</v>
      </c>
      <c r="D64" s="104">
        <v>-28191</v>
      </c>
      <c r="E64" s="133"/>
      <c r="F64" s="79"/>
      <c r="G64" s="79"/>
    </row>
    <row r="65" spans="1:7" s="78" customFormat="1" x14ac:dyDescent="0.2">
      <c r="A65" s="132" t="s">
        <v>87</v>
      </c>
      <c r="B65" s="13" t="s">
        <v>15</v>
      </c>
      <c r="C65" s="13" t="s">
        <v>88</v>
      </c>
      <c r="D65" s="12">
        <v>-107846</v>
      </c>
      <c r="E65" s="40"/>
      <c r="F65" s="79"/>
      <c r="G65" s="79"/>
    </row>
    <row r="66" spans="1:7" s="78" customFormat="1" x14ac:dyDescent="0.2">
      <c r="A66" s="13" t="s">
        <v>48</v>
      </c>
      <c r="B66" s="128" t="s">
        <v>111</v>
      </c>
      <c r="C66" s="128" t="s">
        <v>131</v>
      </c>
      <c r="D66" s="12">
        <v>-562</v>
      </c>
      <c r="E66" s="40"/>
      <c r="F66" s="79"/>
      <c r="G66" s="79"/>
    </row>
    <row r="67" spans="1:7" s="78" customFormat="1" x14ac:dyDescent="0.2">
      <c r="A67" s="13" t="s">
        <v>48</v>
      </c>
      <c r="B67" s="139" t="s">
        <v>111</v>
      </c>
      <c r="C67" s="128" t="s">
        <v>131</v>
      </c>
      <c r="D67" s="72">
        <v>-1600</v>
      </c>
      <c r="E67" s="40"/>
      <c r="F67" s="79"/>
      <c r="G67" s="79"/>
    </row>
    <row r="68" spans="1:7" s="78" customFormat="1" x14ac:dyDescent="0.2">
      <c r="A68" s="13" t="s">
        <v>48</v>
      </c>
      <c r="B68" s="13" t="s">
        <v>89</v>
      </c>
      <c r="C68" s="128" t="s">
        <v>131</v>
      </c>
      <c r="D68" s="72">
        <v>-352</v>
      </c>
      <c r="E68" s="40"/>
      <c r="F68" s="79"/>
      <c r="G68" s="79"/>
    </row>
    <row r="69" spans="1:7" s="78" customFormat="1" x14ac:dyDescent="0.2">
      <c r="A69" s="116" t="s">
        <v>48</v>
      </c>
      <c r="B69" s="13" t="s">
        <v>92</v>
      </c>
      <c r="C69" s="57" t="s">
        <v>16</v>
      </c>
      <c r="D69" s="117">
        <v>-471</v>
      </c>
      <c r="E69" s="118"/>
      <c r="F69" s="79"/>
      <c r="G69" s="79"/>
    </row>
    <row r="70" spans="1:7" s="78" customFormat="1" x14ac:dyDescent="0.2">
      <c r="A70" s="116" t="s">
        <v>48</v>
      </c>
      <c r="B70" s="13" t="s">
        <v>76</v>
      </c>
      <c r="C70" s="57" t="s">
        <v>16</v>
      </c>
      <c r="D70" s="117">
        <v>-88</v>
      </c>
      <c r="E70" s="118"/>
      <c r="F70" s="79"/>
      <c r="G70" s="79"/>
    </row>
    <row r="71" spans="1:7" s="78" customFormat="1" x14ac:dyDescent="0.2">
      <c r="A71" s="116" t="s">
        <v>48</v>
      </c>
      <c r="B71" s="13" t="s">
        <v>90</v>
      </c>
      <c r="C71" s="57" t="s">
        <v>16</v>
      </c>
      <c r="D71" s="117">
        <v>-232</v>
      </c>
      <c r="E71" s="118"/>
      <c r="F71" s="79"/>
      <c r="G71" s="79"/>
    </row>
    <row r="72" spans="1:7" s="78" customFormat="1" x14ac:dyDescent="0.2">
      <c r="A72" s="116" t="s">
        <v>48</v>
      </c>
      <c r="B72" s="13" t="s">
        <v>91</v>
      </c>
      <c r="C72" s="57" t="s">
        <v>16</v>
      </c>
      <c r="D72" s="117">
        <v>-145</v>
      </c>
      <c r="E72" s="118"/>
      <c r="F72" s="79"/>
      <c r="G72" s="79"/>
    </row>
    <row r="73" spans="1:7" s="78" customFormat="1" x14ac:dyDescent="0.2">
      <c r="A73" s="116" t="s">
        <v>48</v>
      </c>
      <c r="B73" s="13" t="s">
        <v>116</v>
      </c>
      <c r="C73" s="57" t="s">
        <v>16</v>
      </c>
      <c r="D73" s="117">
        <v>-42</v>
      </c>
      <c r="E73" s="118"/>
      <c r="F73" s="79"/>
      <c r="G73" s="79"/>
    </row>
    <row r="74" spans="1:7" s="78" customFormat="1" x14ac:dyDescent="0.2">
      <c r="A74" s="116" t="s">
        <v>48</v>
      </c>
      <c r="B74" s="13" t="s">
        <v>168</v>
      </c>
      <c r="C74" s="57" t="s">
        <v>16</v>
      </c>
      <c r="D74" s="117">
        <v>-51</v>
      </c>
      <c r="E74" s="118"/>
      <c r="F74" s="79"/>
      <c r="G74" s="79"/>
    </row>
    <row r="75" spans="1:7" s="78" customFormat="1" x14ac:dyDescent="0.2">
      <c r="A75" s="116" t="s">
        <v>48</v>
      </c>
      <c r="B75" s="13" t="s">
        <v>94</v>
      </c>
      <c r="C75" s="57" t="s">
        <v>16</v>
      </c>
      <c r="D75" s="117">
        <v>-145</v>
      </c>
      <c r="E75" s="118"/>
      <c r="F75" s="79"/>
      <c r="G75" s="79"/>
    </row>
    <row r="76" spans="1:7" s="78" customFormat="1" ht="25.5" x14ac:dyDescent="0.2">
      <c r="A76" s="13" t="s">
        <v>29</v>
      </c>
      <c r="B76" s="13" t="s">
        <v>171</v>
      </c>
      <c r="C76" s="128" t="s">
        <v>128</v>
      </c>
      <c r="D76" s="119">
        <v>-1222</v>
      </c>
      <c r="E76" s="167"/>
      <c r="F76" s="168"/>
      <c r="G76" s="79"/>
    </row>
    <row r="77" spans="1:7" s="78" customFormat="1" x14ac:dyDescent="0.2">
      <c r="A77" s="116" t="s">
        <v>48</v>
      </c>
      <c r="B77" s="13" t="s">
        <v>91</v>
      </c>
      <c r="C77" s="57" t="s">
        <v>16</v>
      </c>
      <c r="D77" s="119">
        <v>-1286</v>
      </c>
      <c r="E77" s="40"/>
      <c r="F77" s="136"/>
      <c r="G77" s="79"/>
    </row>
    <row r="78" spans="1:7" s="78" customFormat="1" x14ac:dyDescent="0.2">
      <c r="A78" s="116" t="s">
        <v>48</v>
      </c>
      <c r="B78" s="13" t="s">
        <v>168</v>
      </c>
      <c r="C78" s="57" t="s">
        <v>16</v>
      </c>
      <c r="D78" s="119">
        <v>-1207</v>
      </c>
      <c r="E78" s="40"/>
      <c r="F78" s="136"/>
      <c r="G78" s="79"/>
    </row>
    <row r="79" spans="1:7" s="78" customFormat="1" x14ac:dyDescent="0.2">
      <c r="A79" s="38"/>
      <c r="B79" s="38"/>
      <c r="C79" s="83"/>
      <c r="D79" s="85"/>
      <c r="E79" s="79"/>
      <c r="F79" s="79"/>
      <c r="G79" s="79"/>
    </row>
    <row r="80" spans="1:7" x14ac:dyDescent="0.2">
      <c r="E80" s="33"/>
      <c r="F80" s="33"/>
      <c r="G80" s="33"/>
    </row>
    <row r="81" spans="1:7" x14ac:dyDescent="0.2">
      <c r="A81" s="159" t="s">
        <v>6</v>
      </c>
      <c r="B81" s="159"/>
      <c r="C81" s="159"/>
      <c r="D81" s="159"/>
      <c r="E81" s="33"/>
      <c r="F81" s="33"/>
      <c r="G81" s="33"/>
    </row>
    <row r="82" spans="1:7" x14ac:dyDescent="0.2">
      <c r="E82" s="33"/>
      <c r="F82" s="33"/>
      <c r="G82" s="33"/>
    </row>
    <row r="83" spans="1:7" x14ac:dyDescent="0.2">
      <c r="A83" s="2" t="s">
        <v>7</v>
      </c>
      <c r="E83" s="33"/>
      <c r="F83" s="33"/>
      <c r="G83" s="33"/>
    </row>
    <row r="84" spans="1:7" x14ac:dyDescent="0.2">
      <c r="A84" s="1"/>
      <c r="B84" s="1"/>
      <c r="D84" s="1"/>
      <c r="E84" s="33"/>
      <c r="F84" s="33"/>
      <c r="G84" s="33"/>
    </row>
    <row r="85" spans="1:7" x14ac:dyDescent="0.2">
      <c r="A85" s="3" t="s">
        <v>2</v>
      </c>
      <c r="B85" s="27" t="s">
        <v>3</v>
      </c>
      <c r="C85" s="5" t="s">
        <v>8</v>
      </c>
      <c r="D85" s="27" t="s">
        <v>4</v>
      </c>
      <c r="E85" s="44"/>
      <c r="F85" s="33"/>
      <c r="G85" s="33"/>
    </row>
    <row r="86" spans="1:7" x14ac:dyDescent="0.2">
      <c r="A86" s="6" t="s">
        <v>14</v>
      </c>
      <c r="B86" s="15" t="s">
        <v>15</v>
      </c>
      <c r="C86" s="7" t="s">
        <v>54</v>
      </c>
      <c r="D86" s="8"/>
      <c r="E86" s="45"/>
      <c r="F86" s="33"/>
      <c r="G86" s="33"/>
    </row>
    <row r="87" spans="1:7" ht="14.25" customHeight="1" x14ac:dyDescent="0.2">
      <c r="A87" s="6"/>
      <c r="B87" s="21"/>
      <c r="C87" s="18" t="s">
        <v>9</v>
      </c>
      <c r="D87" s="17">
        <f>D88</f>
        <v>1065</v>
      </c>
      <c r="E87" s="34"/>
      <c r="F87" s="43"/>
      <c r="G87" s="33"/>
    </row>
    <row r="88" spans="1:7" ht="13.5" customHeight="1" x14ac:dyDescent="0.2">
      <c r="A88" s="8">
        <v>7200</v>
      </c>
      <c r="B88" s="9"/>
      <c r="C88" s="9" t="s">
        <v>17</v>
      </c>
      <c r="D88" s="41">
        <f>SUM(D14:D16)+SUM(D45:D52)+D66+D67+D68+SUM(D69:D75)+D77+D78</f>
        <v>1065</v>
      </c>
      <c r="E88" s="34"/>
      <c r="F88" s="59"/>
      <c r="G88" s="43"/>
    </row>
    <row r="89" spans="1:7" s="78" customFormat="1" ht="13.5" customHeight="1" x14ac:dyDescent="0.2">
      <c r="A89" s="106" t="s">
        <v>14</v>
      </c>
      <c r="B89" s="72" t="s">
        <v>15</v>
      </c>
      <c r="C89" s="107" t="s">
        <v>185</v>
      </c>
      <c r="D89" s="108"/>
      <c r="E89" s="34"/>
      <c r="F89" s="59"/>
      <c r="G89" s="43"/>
    </row>
    <row r="90" spans="1:7" s="78" customFormat="1" ht="13.5" customHeight="1" x14ac:dyDescent="0.2">
      <c r="A90" s="106"/>
      <c r="B90" s="80"/>
      <c r="C90" s="111" t="s">
        <v>9</v>
      </c>
      <c r="D90" s="112">
        <f>D91</f>
        <v>88646</v>
      </c>
      <c r="E90" s="34"/>
      <c r="F90" s="59"/>
      <c r="G90" s="43"/>
    </row>
    <row r="91" spans="1:7" s="78" customFormat="1" ht="13.5" customHeight="1" x14ac:dyDescent="0.2">
      <c r="A91" s="108">
        <v>7200</v>
      </c>
      <c r="B91" s="109"/>
      <c r="C91" s="109" t="s">
        <v>17</v>
      </c>
      <c r="D91" s="41">
        <f>SUM(D19:D30)</f>
        <v>88646</v>
      </c>
      <c r="E91" s="34"/>
      <c r="F91" s="59"/>
      <c r="G91" s="43"/>
    </row>
    <row r="92" spans="1:7" ht="25.5" customHeight="1" x14ac:dyDescent="0.2">
      <c r="A92" s="58" t="s">
        <v>20</v>
      </c>
      <c r="B92" s="13" t="s">
        <v>28</v>
      </c>
      <c r="C92" s="7" t="s">
        <v>32</v>
      </c>
      <c r="D92" s="22"/>
      <c r="E92" s="34"/>
      <c r="F92" s="33"/>
      <c r="G92" s="33"/>
    </row>
    <row r="93" spans="1:7" x14ac:dyDescent="0.2">
      <c r="A93" s="6"/>
      <c r="B93" s="15"/>
      <c r="C93" s="111" t="s">
        <v>9</v>
      </c>
      <c r="D93" s="65">
        <f>SUM(D94:D95)</f>
        <v>7660</v>
      </c>
      <c r="E93" s="76"/>
      <c r="F93" s="34"/>
      <c r="G93" s="33"/>
    </row>
    <row r="94" spans="1:7" x14ac:dyDescent="0.2">
      <c r="A94" s="9">
        <v>1100</v>
      </c>
      <c r="B94" s="15"/>
      <c r="C94" s="9" t="s">
        <v>23</v>
      </c>
      <c r="D94" s="18">
        <v>6171</v>
      </c>
      <c r="E94" s="76"/>
      <c r="F94" s="34"/>
      <c r="G94" s="33"/>
    </row>
    <row r="95" spans="1:7" x14ac:dyDescent="0.2">
      <c r="A95" s="71">
        <v>1200</v>
      </c>
      <c r="B95" s="15"/>
      <c r="C95" s="111" t="s">
        <v>24</v>
      </c>
      <c r="D95" s="18">
        <v>1489</v>
      </c>
      <c r="E95" s="34"/>
      <c r="F95" s="33"/>
      <c r="G95" s="33"/>
    </row>
    <row r="96" spans="1:7" ht="38.25" x14ac:dyDescent="0.2">
      <c r="A96" s="110" t="s">
        <v>20</v>
      </c>
      <c r="B96" s="13" t="s">
        <v>28</v>
      </c>
      <c r="C96" s="107" t="s">
        <v>33</v>
      </c>
      <c r="D96" s="73"/>
      <c r="E96" s="34"/>
      <c r="F96" s="33"/>
      <c r="G96" s="33"/>
    </row>
    <row r="97" spans="1:8" x14ac:dyDescent="0.2">
      <c r="A97" s="106"/>
      <c r="B97" s="72"/>
      <c r="C97" s="111" t="s">
        <v>9</v>
      </c>
      <c r="D97" s="65">
        <f>SUM(D98:D99)</f>
        <v>766</v>
      </c>
      <c r="E97" s="163"/>
      <c r="F97" s="164"/>
      <c r="G97" s="33"/>
    </row>
    <row r="98" spans="1:8" s="78" customFormat="1" x14ac:dyDescent="0.2">
      <c r="A98" s="109">
        <v>1100</v>
      </c>
      <c r="B98" s="72"/>
      <c r="C98" s="109" t="s">
        <v>23</v>
      </c>
      <c r="D98" s="111">
        <v>617</v>
      </c>
      <c r="E98" s="75"/>
      <c r="F98" s="75"/>
      <c r="G98" s="79"/>
    </row>
    <row r="99" spans="1:8" s="78" customFormat="1" x14ac:dyDescent="0.2">
      <c r="A99" s="106">
        <v>1200</v>
      </c>
      <c r="B99" s="72"/>
      <c r="C99" s="111" t="s">
        <v>24</v>
      </c>
      <c r="D99" s="111">
        <v>149</v>
      </c>
      <c r="E99" s="34"/>
      <c r="F99" s="75"/>
      <c r="G99" s="79"/>
    </row>
    <row r="100" spans="1:8" s="78" customFormat="1" ht="38.25" x14ac:dyDescent="0.2">
      <c r="A100" s="110" t="s">
        <v>20</v>
      </c>
      <c r="B100" s="13" t="s">
        <v>15</v>
      </c>
      <c r="C100" s="107" t="s">
        <v>34</v>
      </c>
      <c r="D100" s="73"/>
      <c r="E100" s="88"/>
      <c r="F100" s="75"/>
      <c r="G100" s="79"/>
    </row>
    <row r="101" spans="1:8" s="78" customFormat="1" x14ac:dyDescent="0.2">
      <c r="A101" s="106"/>
      <c r="B101" s="72"/>
      <c r="C101" s="111" t="s">
        <v>9</v>
      </c>
      <c r="D101" s="65">
        <f>SUM(D102:D103)</f>
        <v>766</v>
      </c>
      <c r="E101" s="75"/>
      <c r="F101" s="75"/>
      <c r="G101" s="79"/>
    </row>
    <row r="102" spans="1:8" s="78" customFormat="1" x14ac:dyDescent="0.2">
      <c r="A102" s="109">
        <v>1100</v>
      </c>
      <c r="B102" s="72"/>
      <c r="C102" s="109" t="s">
        <v>23</v>
      </c>
      <c r="D102" s="111">
        <v>617</v>
      </c>
      <c r="E102" s="75"/>
      <c r="F102" s="75"/>
      <c r="G102" s="79"/>
    </row>
    <row r="103" spans="1:8" s="78" customFormat="1" x14ac:dyDescent="0.2">
      <c r="A103" s="106">
        <v>1200</v>
      </c>
      <c r="B103" s="72"/>
      <c r="C103" s="111" t="s">
        <v>24</v>
      </c>
      <c r="D103" s="111">
        <v>149</v>
      </c>
      <c r="E103" s="161"/>
      <c r="F103" s="162"/>
      <c r="G103" s="79"/>
    </row>
    <row r="104" spans="1:8" s="78" customFormat="1" ht="38.25" x14ac:dyDescent="0.2">
      <c r="A104" s="110" t="s">
        <v>20</v>
      </c>
      <c r="B104" s="13" t="s">
        <v>15</v>
      </c>
      <c r="C104" s="107" t="s">
        <v>35</v>
      </c>
      <c r="D104" s="73"/>
      <c r="E104" s="75"/>
      <c r="F104" s="75"/>
      <c r="G104" s="79"/>
    </row>
    <row r="105" spans="1:8" s="78" customFormat="1" x14ac:dyDescent="0.2">
      <c r="A105" s="106"/>
      <c r="B105" s="72"/>
      <c r="C105" s="111" t="s">
        <v>9</v>
      </c>
      <c r="D105" s="65">
        <f>SUM(D106:D107)</f>
        <v>1915</v>
      </c>
      <c r="E105" s="75"/>
      <c r="F105" s="75"/>
      <c r="G105" s="79"/>
    </row>
    <row r="106" spans="1:8" s="78" customFormat="1" x14ac:dyDescent="0.2">
      <c r="A106" s="109">
        <v>1100</v>
      </c>
      <c r="B106" s="72"/>
      <c r="C106" s="109" t="s">
        <v>23</v>
      </c>
      <c r="D106" s="111">
        <v>1543</v>
      </c>
      <c r="E106" s="88"/>
      <c r="F106" s="75"/>
      <c r="G106" s="79"/>
    </row>
    <row r="107" spans="1:8" s="78" customFormat="1" x14ac:dyDescent="0.2">
      <c r="A107" s="106">
        <v>1200</v>
      </c>
      <c r="B107" s="72"/>
      <c r="C107" s="111" t="s">
        <v>24</v>
      </c>
      <c r="D107" s="111">
        <v>372</v>
      </c>
      <c r="E107" s="88"/>
      <c r="F107" s="75"/>
      <c r="G107" s="79"/>
    </row>
    <row r="108" spans="1:8" s="78" customFormat="1" ht="38.25" x14ac:dyDescent="0.2">
      <c r="A108" s="110" t="s">
        <v>20</v>
      </c>
      <c r="B108" s="13" t="s">
        <v>15</v>
      </c>
      <c r="C108" s="107" t="s">
        <v>36</v>
      </c>
      <c r="D108" s="73"/>
      <c r="E108" s="88"/>
      <c r="F108" s="75"/>
      <c r="G108" s="79"/>
    </row>
    <row r="109" spans="1:8" s="78" customFormat="1" x14ac:dyDescent="0.2">
      <c r="A109" s="106"/>
      <c r="B109" s="72"/>
      <c r="C109" s="111" t="s">
        <v>9</v>
      </c>
      <c r="D109" s="65">
        <f>SUM(D110:D111)</f>
        <v>1532</v>
      </c>
      <c r="E109" s="88"/>
      <c r="F109" s="75"/>
      <c r="G109" s="79"/>
    </row>
    <row r="110" spans="1:8" s="78" customFormat="1" x14ac:dyDescent="0.2">
      <c r="A110" s="109">
        <v>1100</v>
      </c>
      <c r="B110" s="72"/>
      <c r="C110" s="109" t="s">
        <v>23</v>
      </c>
      <c r="D110" s="111">
        <v>1234</v>
      </c>
      <c r="E110" s="75"/>
      <c r="F110" s="75"/>
      <c r="G110" s="79"/>
    </row>
    <row r="111" spans="1:8" s="78" customFormat="1" x14ac:dyDescent="0.2">
      <c r="A111" s="106">
        <v>1200</v>
      </c>
      <c r="B111" s="72"/>
      <c r="C111" s="111" t="s">
        <v>24</v>
      </c>
      <c r="D111" s="111">
        <v>298</v>
      </c>
      <c r="E111" s="91"/>
      <c r="F111" s="88"/>
      <c r="G111" s="79"/>
      <c r="H111" s="79"/>
    </row>
    <row r="112" spans="1:8" s="78" customFormat="1" ht="38.25" x14ac:dyDescent="0.2">
      <c r="A112" s="110" t="s">
        <v>20</v>
      </c>
      <c r="B112" s="13" t="s">
        <v>15</v>
      </c>
      <c r="C112" s="107" t="s">
        <v>37</v>
      </c>
      <c r="D112" s="73"/>
      <c r="E112" s="76"/>
      <c r="F112" s="34"/>
      <c r="G112" s="79"/>
    </row>
    <row r="113" spans="1:7" s="78" customFormat="1" x14ac:dyDescent="0.2">
      <c r="A113" s="106"/>
      <c r="B113" s="72"/>
      <c r="C113" s="111" t="s">
        <v>9</v>
      </c>
      <c r="D113" s="65">
        <f>SUM(D114:D115)</f>
        <v>1149</v>
      </c>
      <c r="E113" s="75"/>
      <c r="F113" s="75"/>
      <c r="G113" s="79"/>
    </row>
    <row r="114" spans="1:7" s="78" customFormat="1" x14ac:dyDescent="0.2">
      <c r="A114" s="109">
        <v>1100</v>
      </c>
      <c r="B114" s="72"/>
      <c r="C114" s="109" t="s">
        <v>23</v>
      </c>
      <c r="D114" s="111">
        <v>926</v>
      </c>
      <c r="E114" s="88"/>
      <c r="F114" s="75"/>
      <c r="G114" s="79"/>
    </row>
    <row r="115" spans="1:7" s="78" customFormat="1" x14ac:dyDescent="0.2">
      <c r="A115" s="106">
        <v>1200</v>
      </c>
      <c r="B115" s="72"/>
      <c r="C115" s="111" t="s">
        <v>24</v>
      </c>
      <c r="D115" s="111">
        <v>223</v>
      </c>
      <c r="E115" s="163"/>
      <c r="F115" s="164"/>
      <c r="G115" s="79"/>
    </row>
    <row r="116" spans="1:7" s="78" customFormat="1" ht="42" customHeight="1" x14ac:dyDescent="0.2">
      <c r="A116" s="110" t="s">
        <v>20</v>
      </c>
      <c r="B116" s="13" t="s">
        <v>15</v>
      </c>
      <c r="C116" s="107" t="s">
        <v>38</v>
      </c>
      <c r="D116" s="73"/>
      <c r="E116" s="75"/>
      <c r="F116" s="75"/>
      <c r="G116" s="79"/>
    </row>
    <row r="117" spans="1:7" s="78" customFormat="1" x14ac:dyDescent="0.2">
      <c r="A117" s="106"/>
      <c r="B117" s="72"/>
      <c r="C117" s="111" t="s">
        <v>9</v>
      </c>
      <c r="D117" s="65">
        <f>SUM(D118:D119)</f>
        <v>2681</v>
      </c>
      <c r="E117" s="88"/>
      <c r="F117" s="75"/>
      <c r="G117" s="79"/>
    </row>
    <row r="118" spans="1:7" s="78" customFormat="1" x14ac:dyDescent="0.2">
      <c r="A118" s="109">
        <v>1100</v>
      </c>
      <c r="B118" s="72"/>
      <c r="C118" s="109" t="s">
        <v>23</v>
      </c>
      <c r="D118" s="111">
        <v>2160</v>
      </c>
      <c r="E118" s="88"/>
      <c r="F118" s="75"/>
      <c r="G118" s="79"/>
    </row>
    <row r="119" spans="1:7" s="78" customFormat="1" x14ac:dyDescent="0.2">
      <c r="A119" s="106">
        <v>1200</v>
      </c>
      <c r="B119" s="72"/>
      <c r="C119" s="111" t="s">
        <v>24</v>
      </c>
      <c r="D119" s="111">
        <v>521</v>
      </c>
      <c r="E119" s="88"/>
      <c r="F119" s="75"/>
      <c r="G119" s="79"/>
    </row>
    <row r="120" spans="1:7" s="78" customFormat="1" ht="38.25" x14ac:dyDescent="0.2">
      <c r="A120" s="110" t="s">
        <v>20</v>
      </c>
      <c r="B120" s="13" t="s">
        <v>15</v>
      </c>
      <c r="C120" s="107" t="s">
        <v>39</v>
      </c>
      <c r="D120" s="73"/>
      <c r="E120" s="88"/>
      <c r="F120" s="75"/>
      <c r="G120" s="79"/>
    </row>
    <row r="121" spans="1:7" s="78" customFormat="1" x14ac:dyDescent="0.2">
      <c r="A121" s="106"/>
      <c r="B121" s="72"/>
      <c r="C121" s="111" t="s">
        <v>9</v>
      </c>
      <c r="D121" s="65">
        <f>SUM(D122:D123)</f>
        <v>2298</v>
      </c>
      <c r="E121" s="88"/>
      <c r="F121" s="75"/>
      <c r="G121" s="79"/>
    </row>
    <row r="122" spans="1:7" s="78" customFormat="1" x14ac:dyDescent="0.2">
      <c r="A122" s="109">
        <v>1100</v>
      </c>
      <c r="B122" s="72"/>
      <c r="C122" s="109" t="s">
        <v>23</v>
      </c>
      <c r="D122" s="111">
        <v>1851</v>
      </c>
      <c r="E122" s="88"/>
      <c r="F122" s="75"/>
      <c r="G122" s="79"/>
    </row>
    <row r="123" spans="1:7" s="78" customFormat="1" x14ac:dyDescent="0.2">
      <c r="A123" s="106">
        <v>1200</v>
      </c>
      <c r="B123" s="72"/>
      <c r="C123" s="111" t="s">
        <v>24</v>
      </c>
      <c r="D123" s="111">
        <v>447</v>
      </c>
      <c r="E123" s="88"/>
      <c r="F123" s="75"/>
      <c r="G123" s="79"/>
    </row>
    <row r="124" spans="1:7" s="78" customFormat="1" ht="38.25" x14ac:dyDescent="0.2">
      <c r="A124" s="110" t="s">
        <v>20</v>
      </c>
      <c r="B124" s="13" t="s">
        <v>15</v>
      </c>
      <c r="C124" s="107" t="s">
        <v>40</v>
      </c>
      <c r="D124" s="73"/>
      <c r="E124" s="88"/>
      <c r="F124" s="75"/>
      <c r="G124" s="79"/>
    </row>
    <row r="125" spans="1:7" s="78" customFormat="1" x14ac:dyDescent="0.2">
      <c r="A125" s="106"/>
      <c r="B125" s="72"/>
      <c r="C125" s="111" t="s">
        <v>9</v>
      </c>
      <c r="D125" s="65">
        <f>SUM(D126:D127)</f>
        <v>2298</v>
      </c>
      <c r="E125" s="88"/>
      <c r="F125" s="75"/>
      <c r="G125" s="79"/>
    </row>
    <row r="126" spans="1:7" s="78" customFormat="1" x14ac:dyDescent="0.2">
      <c r="A126" s="109">
        <v>1100</v>
      </c>
      <c r="B126" s="72"/>
      <c r="C126" s="109" t="s">
        <v>23</v>
      </c>
      <c r="D126" s="111">
        <v>1851</v>
      </c>
      <c r="E126" s="88"/>
      <c r="F126" s="75"/>
      <c r="G126" s="79"/>
    </row>
    <row r="127" spans="1:7" s="78" customFormat="1" x14ac:dyDescent="0.2">
      <c r="A127" s="106">
        <v>1200</v>
      </c>
      <c r="B127" s="72"/>
      <c r="C127" s="111" t="s">
        <v>24</v>
      </c>
      <c r="D127" s="111">
        <v>447</v>
      </c>
      <c r="E127" s="88"/>
      <c r="F127" s="75"/>
      <c r="G127" s="79"/>
    </row>
    <row r="128" spans="1:7" s="78" customFormat="1" ht="38.25" x14ac:dyDescent="0.2">
      <c r="A128" s="110" t="s">
        <v>20</v>
      </c>
      <c r="B128" s="13" t="s">
        <v>15</v>
      </c>
      <c r="C128" s="107" t="s">
        <v>41</v>
      </c>
      <c r="D128" s="73"/>
      <c r="E128" s="88"/>
      <c r="F128" s="75"/>
      <c r="G128" s="79"/>
    </row>
    <row r="129" spans="1:7" s="78" customFormat="1" x14ac:dyDescent="0.2">
      <c r="A129" s="106"/>
      <c r="B129" s="72"/>
      <c r="C129" s="111" t="s">
        <v>9</v>
      </c>
      <c r="D129" s="65">
        <f>SUM(D130:D131)</f>
        <v>766</v>
      </c>
      <c r="E129" s="88"/>
      <c r="F129" s="113"/>
      <c r="G129" s="79"/>
    </row>
    <row r="130" spans="1:7" s="78" customFormat="1" x14ac:dyDescent="0.2">
      <c r="A130" s="109">
        <v>1100</v>
      </c>
      <c r="B130" s="72"/>
      <c r="C130" s="109" t="s">
        <v>23</v>
      </c>
      <c r="D130" s="111">
        <v>617</v>
      </c>
      <c r="E130" s="88"/>
      <c r="F130" s="113"/>
      <c r="G130" s="79"/>
    </row>
    <row r="131" spans="1:7" s="78" customFormat="1" x14ac:dyDescent="0.2">
      <c r="A131" s="106">
        <v>1200</v>
      </c>
      <c r="B131" s="72"/>
      <c r="C131" s="111" t="s">
        <v>24</v>
      </c>
      <c r="D131" s="111">
        <v>149</v>
      </c>
      <c r="E131" s="88"/>
      <c r="F131" s="113"/>
      <c r="G131" s="79"/>
    </row>
    <row r="132" spans="1:7" s="78" customFormat="1" ht="38.25" x14ac:dyDescent="0.2">
      <c r="A132" s="110" t="s">
        <v>20</v>
      </c>
      <c r="B132" s="13" t="s">
        <v>15</v>
      </c>
      <c r="C132" s="107" t="s">
        <v>42</v>
      </c>
      <c r="D132" s="73"/>
      <c r="E132" s="88"/>
      <c r="F132" s="113"/>
      <c r="G132" s="79"/>
    </row>
    <row r="133" spans="1:7" s="78" customFormat="1" x14ac:dyDescent="0.2">
      <c r="A133" s="106"/>
      <c r="B133" s="72"/>
      <c r="C133" s="111" t="s">
        <v>9</v>
      </c>
      <c r="D133" s="65">
        <f>SUM(D134:D135)</f>
        <v>2681</v>
      </c>
      <c r="E133" s="88"/>
      <c r="F133" s="113"/>
      <c r="G133" s="79"/>
    </row>
    <row r="134" spans="1:7" s="78" customFormat="1" x14ac:dyDescent="0.2">
      <c r="A134" s="109">
        <v>1100</v>
      </c>
      <c r="B134" s="72"/>
      <c r="C134" s="109" t="s">
        <v>23</v>
      </c>
      <c r="D134" s="111">
        <v>2160</v>
      </c>
      <c r="E134" s="88"/>
      <c r="F134" s="113"/>
      <c r="G134" s="79"/>
    </row>
    <row r="135" spans="1:7" s="78" customFormat="1" x14ac:dyDescent="0.2">
      <c r="A135" s="106">
        <v>1200</v>
      </c>
      <c r="B135" s="72"/>
      <c r="C135" s="111" t="s">
        <v>24</v>
      </c>
      <c r="D135" s="111">
        <v>521</v>
      </c>
      <c r="E135" s="88"/>
      <c r="F135" s="113"/>
      <c r="G135" s="79"/>
    </row>
    <row r="136" spans="1:7" s="78" customFormat="1" ht="38.25" x14ac:dyDescent="0.2">
      <c r="A136" s="110" t="s">
        <v>20</v>
      </c>
      <c r="B136" s="13" t="s">
        <v>15</v>
      </c>
      <c r="C136" s="107" t="s">
        <v>43</v>
      </c>
      <c r="D136" s="73"/>
      <c r="E136" s="88"/>
      <c r="F136" s="113"/>
      <c r="G136" s="79"/>
    </row>
    <row r="137" spans="1:7" s="78" customFormat="1" x14ac:dyDescent="0.2">
      <c r="A137" s="106"/>
      <c r="B137" s="72"/>
      <c r="C137" s="111" t="s">
        <v>9</v>
      </c>
      <c r="D137" s="65">
        <f>SUM(D138:D139)</f>
        <v>4596</v>
      </c>
      <c r="E137" s="88"/>
      <c r="F137" s="113"/>
      <c r="G137" s="79"/>
    </row>
    <row r="138" spans="1:7" s="78" customFormat="1" x14ac:dyDescent="0.2">
      <c r="A138" s="109">
        <v>1100</v>
      </c>
      <c r="B138" s="72"/>
      <c r="C138" s="109" t="s">
        <v>23</v>
      </c>
      <c r="D138" s="111">
        <v>3704</v>
      </c>
      <c r="E138" s="88"/>
      <c r="F138" s="113"/>
      <c r="G138" s="79"/>
    </row>
    <row r="139" spans="1:7" s="78" customFormat="1" x14ac:dyDescent="0.2">
      <c r="A139" s="106">
        <v>1200</v>
      </c>
      <c r="B139" s="72"/>
      <c r="C139" s="111" t="s">
        <v>24</v>
      </c>
      <c r="D139" s="111">
        <v>892</v>
      </c>
      <c r="E139" s="88"/>
      <c r="F139" s="113"/>
      <c r="G139" s="79"/>
    </row>
    <row r="140" spans="1:7" s="78" customFormat="1" ht="25.5" x14ac:dyDescent="0.2">
      <c r="A140" s="106" t="s">
        <v>19</v>
      </c>
      <c r="B140" s="72" t="s">
        <v>15</v>
      </c>
      <c r="C140" s="73" t="s">
        <v>46</v>
      </c>
      <c r="D140" s="111"/>
      <c r="E140" s="88"/>
      <c r="F140" s="113"/>
      <c r="G140" s="79"/>
    </row>
    <row r="141" spans="1:7" s="78" customFormat="1" x14ac:dyDescent="0.2">
      <c r="A141" s="106"/>
      <c r="B141" s="72"/>
      <c r="C141" s="111" t="s">
        <v>9</v>
      </c>
      <c r="D141" s="73">
        <f>D142</f>
        <v>5927</v>
      </c>
      <c r="E141" s="88"/>
      <c r="F141" s="113"/>
      <c r="G141" s="79"/>
    </row>
    <row r="142" spans="1:7" s="78" customFormat="1" x14ac:dyDescent="0.2">
      <c r="A142" s="106">
        <v>5200</v>
      </c>
      <c r="B142" s="72"/>
      <c r="C142" s="111" t="s">
        <v>21</v>
      </c>
      <c r="D142" s="111">
        <v>5927</v>
      </c>
      <c r="E142" s="88"/>
      <c r="F142" s="113"/>
      <c r="G142" s="79"/>
    </row>
    <row r="143" spans="1:7" s="78" customFormat="1" x14ac:dyDescent="0.2">
      <c r="A143" s="106" t="s">
        <v>20</v>
      </c>
      <c r="B143" s="72" t="s">
        <v>28</v>
      </c>
      <c r="C143" s="73" t="s">
        <v>47</v>
      </c>
      <c r="D143" s="111"/>
      <c r="E143" s="88"/>
      <c r="F143" s="113"/>
      <c r="G143" s="79"/>
    </row>
    <row r="144" spans="1:7" s="78" customFormat="1" x14ac:dyDescent="0.2">
      <c r="A144" s="106"/>
      <c r="B144" s="72"/>
      <c r="C144" s="111" t="s">
        <v>9</v>
      </c>
      <c r="D144" s="65">
        <f>SUM(D145:D146)</f>
        <v>720</v>
      </c>
      <c r="E144" s="88"/>
      <c r="F144" s="113"/>
      <c r="G144" s="79"/>
    </row>
    <row r="145" spans="1:7" s="78" customFormat="1" x14ac:dyDescent="0.2">
      <c r="A145" s="109">
        <v>1100</v>
      </c>
      <c r="B145" s="72"/>
      <c r="C145" s="109" t="s">
        <v>23</v>
      </c>
      <c r="D145" s="111">
        <v>685</v>
      </c>
      <c r="E145" s="88"/>
      <c r="F145" s="113"/>
      <c r="G145" s="79"/>
    </row>
    <row r="146" spans="1:7" s="78" customFormat="1" x14ac:dyDescent="0.2">
      <c r="A146" s="106">
        <v>1200</v>
      </c>
      <c r="B146" s="72"/>
      <c r="C146" s="111" t="s">
        <v>24</v>
      </c>
      <c r="D146" s="111">
        <v>35</v>
      </c>
      <c r="E146" s="88"/>
      <c r="F146" s="113"/>
      <c r="G146" s="79"/>
    </row>
    <row r="147" spans="1:7" s="78" customFormat="1" x14ac:dyDescent="0.2">
      <c r="A147" s="106" t="s">
        <v>50</v>
      </c>
      <c r="B147" s="72" t="s">
        <v>51</v>
      </c>
      <c r="C147" s="73" t="s">
        <v>52</v>
      </c>
      <c r="D147" s="111"/>
      <c r="E147" s="88"/>
      <c r="F147" s="114"/>
      <c r="G147" s="79"/>
    </row>
    <row r="148" spans="1:7" s="78" customFormat="1" x14ac:dyDescent="0.2">
      <c r="A148" s="106"/>
      <c r="B148" s="72"/>
      <c r="C148" s="111" t="s">
        <v>9</v>
      </c>
      <c r="D148" s="73">
        <f>D149</f>
        <v>18095</v>
      </c>
      <c r="E148" s="115"/>
      <c r="F148" s="88"/>
      <c r="G148" s="79"/>
    </row>
    <row r="149" spans="1:7" s="78" customFormat="1" x14ac:dyDescent="0.2">
      <c r="A149" s="106">
        <v>2200</v>
      </c>
      <c r="B149" s="72"/>
      <c r="C149" s="111" t="s">
        <v>53</v>
      </c>
      <c r="D149" s="111">
        <v>18095</v>
      </c>
      <c r="E149" s="115"/>
      <c r="F149" s="114"/>
      <c r="G149" s="79"/>
    </row>
    <row r="150" spans="1:7" s="78" customFormat="1" x14ac:dyDescent="0.2">
      <c r="A150" s="106" t="s">
        <v>50</v>
      </c>
      <c r="B150" s="72" t="s">
        <v>15</v>
      </c>
      <c r="C150" s="73" t="s">
        <v>55</v>
      </c>
      <c r="D150" s="111"/>
      <c r="E150" s="115"/>
      <c r="F150" s="114"/>
      <c r="G150" s="79"/>
    </row>
    <row r="151" spans="1:7" s="78" customFormat="1" x14ac:dyDescent="0.2">
      <c r="A151" s="106"/>
      <c r="B151" s="72"/>
      <c r="C151" s="111" t="s">
        <v>9</v>
      </c>
      <c r="D151" s="73">
        <f>SUM(D152:D153)</f>
        <v>8776</v>
      </c>
      <c r="E151" s="88"/>
      <c r="F151" s="114"/>
      <c r="G151" s="79"/>
    </row>
    <row r="152" spans="1:7" s="78" customFormat="1" x14ac:dyDescent="0.2">
      <c r="A152" s="109">
        <v>1100</v>
      </c>
      <c r="B152" s="72"/>
      <c r="C152" s="109" t="s">
        <v>23</v>
      </c>
      <c r="D152" s="111">
        <v>7072</v>
      </c>
      <c r="E152" s="88"/>
      <c r="F152" s="114"/>
      <c r="G152" s="79"/>
    </row>
    <row r="153" spans="1:7" s="78" customFormat="1" x14ac:dyDescent="0.2">
      <c r="A153" s="106">
        <v>1200</v>
      </c>
      <c r="B153" s="72"/>
      <c r="C153" s="111" t="s">
        <v>24</v>
      </c>
      <c r="D153" s="111">
        <v>1704</v>
      </c>
      <c r="E153" s="88"/>
      <c r="F153" s="114"/>
      <c r="G153" s="79"/>
    </row>
    <row r="154" spans="1:7" s="78" customFormat="1" x14ac:dyDescent="0.2">
      <c r="A154" s="106" t="s">
        <v>50</v>
      </c>
      <c r="B154" s="72" t="s">
        <v>51</v>
      </c>
      <c r="C154" s="73" t="s">
        <v>52</v>
      </c>
      <c r="D154" s="73"/>
      <c r="E154" s="88"/>
      <c r="F154" s="114"/>
      <c r="G154" s="79"/>
    </row>
    <row r="155" spans="1:7" s="78" customFormat="1" x14ac:dyDescent="0.2">
      <c r="A155" s="106"/>
      <c r="B155" s="72"/>
      <c r="C155" s="111" t="s">
        <v>9</v>
      </c>
      <c r="D155" s="73">
        <f>SUM(D156:D157)</f>
        <v>4113</v>
      </c>
      <c r="E155" s="88"/>
      <c r="F155" s="114"/>
      <c r="G155" s="79"/>
    </row>
    <row r="156" spans="1:7" s="78" customFormat="1" x14ac:dyDescent="0.2">
      <c r="A156" s="106">
        <v>2200</v>
      </c>
      <c r="B156" s="72"/>
      <c r="C156" s="111" t="s">
        <v>53</v>
      </c>
      <c r="D156" s="111">
        <v>1389</v>
      </c>
      <c r="E156" s="115"/>
      <c r="F156" s="114"/>
      <c r="G156" s="79"/>
    </row>
    <row r="157" spans="1:7" s="78" customFormat="1" x14ac:dyDescent="0.2">
      <c r="A157" s="106">
        <v>2300</v>
      </c>
      <c r="B157" s="72"/>
      <c r="C157" s="111" t="s">
        <v>56</v>
      </c>
      <c r="D157" s="111">
        <v>2724</v>
      </c>
      <c r="E157" s="115"/>
      <c r="F157" s="114"/>
      <c r="G157" s="79"/>
    </row>
    <row r="158" spans="1:7" s="78" customFormat="1" x14ac:dyDescent="0.2">
      <c r="A158" s="120" t="s">
        <v>58</v>
      </c>
      <c r="B158" s="72" t="s">
        <v>15</v>
      </c>
      <c r="C158" s="73" t="s">
        <v>61</v>
      </c>
      <c r="D158" s="121"/>
      <c r="E158" s="79"/>
      <c r="F158" s="114"/>
      <c r="G158" s="79"/>
    </row>
    <row r="159" spans="1:7" s="78" customFormat="1" x14ac:dyDescent="0.2">
      <c r="A159" s="120"/>
      <c r="B159" s="80"/>
      <c r="C159" s="111" t="s">
        <v>9</v>
      </c>
      <c r="D159" s="112">
        <f>SUM(D160)</f>
        <v>301</v>
      </c>
      <c r="E159" s="79"/>
      <c r="F159" s="114"/>
      <c r="G159" s="79"/>
    </row>
    <row r="160" spans="1:7" s="78" customFormat="1" ht="25.5" x14ac:dyDescent="0.2">
      <c r="A160" s="122">
        <v>1220</v>
      </c>
      <c r="B160" s="80"/>
      <c r="C160" s="111" t="s">
        <v>59</v>
      </c>
      <c r="D160" s="121">
        <v>301</v>
      </c>
      <c r="E160" s="79"/>
      <c r="F160" s="114"/>
      <c r="G160" s="79"/>
    </row>
    <row r="161" spans="1:7" s="78" customFormat="1" x14ac:dyDescent="0.2">
      <c r="A161" s="120" t="s">
        <v>19</v>
      </c>
      <c r="B161" s="72" t="s">
        <v>15</v>
      </c>
      <c r="C161" s="73" t="s">
        <v>62</v>
      </c>
      <c r="D161" s="121"/>
      <c r="E161" s="79"/>
      <c r="F161" s="114"/>
      <c r="G161" s="79"/>
    </row>
    <row r="162" spans="1:7" s="78" customFormat="1" x14ac:dyDescent="0.2">
      <c r="A162" s="120"/>
      <c r="B162" s="80"/>
      <c r="C162" s="111" t="s">
        <v>9</v>
      </c>
      <c r="D162" s="112">
        <f>SUM(D163:D163)</f>
        <v>645</v>
      </c>
      <c r="E162" s="79"/>
      <c r="F162" s="114"/>
      <c r="G162" s="79"/>
    </row>
    <row r="163" spans="1:7" s="78" customFormat="1" ht="25.5" x14ac:dyDescent="0.2">
      <c r="A163" s="122">
        <v>1220</v>
      </c>
      <c r="B163" s="80"/>
      <c r="C163" s="111" t="s">
        <v>59</v>
      </c>
      <c r="D163" s="121">
        <v>645</v>
      </c>
      <c r="E163" s="79"/>
      <c r="F163" s="114"/>
      <c r="G163" s="79"/>
    </row>
    <row r="164" spans="1:7" s="78" customFormat="1" ht="25.5" x14ac:dyDescent="0.2">
      <c r="A164" s="120" t="s">
        <v>20</v>
      </c>
      <c r="B164" s="72" t="s">
        <v>15</v>
      </c>
      <c r="C164" s="73" t="s">
        <v>63</v>
      </c>
      <c r="D164" s="121"/>
      <c r="F164" s="114"/>
      <c r="G164" s="79"/>
    </row>
    <row r="165" spans="1:7" s="78" customFormat="1" x14ac:dyDescent="0.2">
      <c r="A165" s="120"/>
      <c r="B165" s="80"/>
      <c r="C165" s="111" t="s">
        <v>9</v>
      </c>
      <c r="D165" s="112">
        <f>SUM(D166:D168)</f>
        <v>1011</v>
      </c>
      <c r="E165" s="79"/>
      <c r="F165" s="114"/>
      <c r="G165" s="79"/>
    </row>
    <row r="166" spans="1:7" s="78" customFormat="1" x14ac:dyDescent="0.2">
      <c r="A166" s="122">
        <v>1119</v>
      </c>
      <c r="B166" s="80"/>
      <c r="C166" s="111" t="s">
        <v>23</v>
      </c>
      <c r="D166" s="121">
        <v>800</v>
      </c>
      <c r="E166" s="79"/>
      <c r="F166" s="114"/>
      <c r="G166" s="79"/>
    </row>
    <row r="167" spans="1:7" s="78" customFormat="1" x14ac:dyDescent="0.2">
      <c r="A167" s="122">
        <v>1210</v>
      </c>
      <c r="B167" s="80"/>
      <c r="C167" s="111" t="s">
        <v>24</v>
      </c>
      <c r="D167" s="121">
        <v>193</v>
      </c>
      <c r="E167" s="79"/>
      <c r="F167" s="114"/>
      <c r="G167" s="79"/>
    </row>
    <row r="168" spans="1:7" s="78" customFormat="1" ht="51" customHeight="1" x14ac:dyDescent="0.2">
      <c r="A168" s="122">
        <v>1228</v>
      </c>
      <c r="B168" s="80"/>
      <c r="C168" s="111" t="s">
        <v>64</v>
      </c>
      <c r="D168" s="121">
        <v>18</v>
      </c>
      <c r="E168" s="79"/>
      <c r="F168" s="114"/>
      <c r="G168" s="79"/>
    </row>
    <row r="169" spans="1:7" s="78" customFormat="1" x14ac:dyDescent="0.2">
      <c r="A169" s="120" t="s">
        <v>19</v>
      </c>
      <c r="B169" s="72" t="s">
        <v>15</v>
      </c>
      <c r="C169" s="73" t="s">
        <v>62</v>
      </c>
      <c r="D169" s="121"/>
      <c r="E169" s="79"/>
      <c r="F169" s="114"/>
      <c r="G169" s="79"/>
    </row>
    <row r="170" spans="1:7" s="78" customFormat="1" x14ac:dyDescent="0.2">
      <c r="A170" s="120"/>
      <c r="B170" s="80"/>
      <c r="C170" s="111" t="s">
        <v>9</v>
      </c>
      <c r="D170" s="112">
        <f>SUM(D171)</f>
        <v>50</v>
      </c>
      <c r="E170" s="79"/>
      <c r="F170" s="114"/>
      <c r="G170" s="79"/>
    </row>
    <row r="171" spans="1:7" s="78" customFormat="1" ht="51" customHeight="1" x14ac:dyDescent="0.2">
      <c r="A171" s="122">
        <v>1228</v>
      </c>
      <c r="B171" s="80"/>
      <c r="C171" s="111" t="s">
        <v>64</v>
      </c>
      <c r="D171" s="121">
        <v>50</v>
      </c>
      <c r="E171" s="79"/>
      <c r="F171" s="113"/>
      <c r="G171" s="79"/>
    </row>
    <row r="172" spans="1:7" s="78" customFormat="1" x14ac:dyDescent="0.2">
      <c r="A172" s="120" t="s">
        <v>20</v>
      </c>
      <c r="B172" s="72" t="s">
        <v>15</v>
      </c>
      <c r="C172" s="73" t="s">
        <v>66</v>
      </c>
      <c r="D172" s="121"/>
      <c r="E172" s="79"/>
      <c r="F172" s="114"/>
      <c r="G172" s="79"/>
    </row>
    <row r="173" spans="1:7" s="78" customFormat="1" x14ac:dyDescent="0.2">
      <c r="A173" s="120"/>
      <c r="B173" s="80"/>
      <c r="C173" s="111" t="s">
        <v>9</v>
      </c>
      <c r="D173" s="112">
        <f>SUM(D174:D175)</f>
        <v>476</v>
      </c>
      <c r="E173" s="79"/>
      <c r="F173" s="114"/>
      <c r="G173" s="79"/>
    </row>
    <row r="174" spans="1:7" s="78" customFormat="1" x14ac:dyDescent="0.2">
      <c r="A174" s="122">
        <v>1119</v>
      </c>
      <c r="B174" s="80"/>
      <c r="C174" s="111" t="s">
        <v>23</v>
      </c>
      <c r="D174" s="121">
        <v>453</v>
      </c>
      <c r="E174" s="79"/>
      <c r="F174" s="114"/>
      <c r="G174" s="79"/>
    </row>
    <row r="175" spans="1:7" s="78" customFormat="1" x14ac:dyDescent="0.2">
      <c r="A175" s="122">
        <v>1210</v>
      </c>
      <c r="B175" s="80"/>
      <c r="C175" s="111" t="s">
        <v>24</v>
      </c>
      <c r="D175" s="121">
        <v>23</v>
      </c>
      <c r="E175" s="79"/>
      <c r="F175" s="114"/>
      <c r="G175" s="79"/>
    </row>
    <row r="176" spans="1:7" s="78" customFormat="1" x14ac:dyDescent="0.2">
      <c r="A176" s="120" t="s">
        <v>67</v>
      </c>
      <c r="B176" s="72" t="s">
        <v>15</v>
      </c>
      <c r="C176" s="73" t="s">
        <v>69</v>
      </c>
      <c r="D176" s="121"/>
      <c r="E176" s="79"/>
      <c r="F176" s="114"/>
      <c r="G176" s="79"/>
    </row>
    <row r="177" spans="1:7" s="78" customFormat="1" x14ac:dyDescent="0.2">
      <c r="A177" s="120"/>
      <c r="B177" s="80"/>
      <c r="C177" s="111" t="s">
        <v>9</v>
      </c>
      <c r="D177" s="112">
        <f>SUM(D178:D179)</f>
        <v>97</v>
      </c>
      <c r="E177" s="79"/>
      <c r="F177" s="114"/>
      <c r="G177" s="79"/>
    </row>
    <row r="178" spans="1:7" s="78" customFormat="1" x14ac:dyDescent="0.2">
      <c r="A178" s="122">
        <v>1119</v>
      </c>
      <c r="B178" s="80"/>
      <c r="C178" s="111" t="s">
        <v>23</v>
      </c>
      <c r="D178" s="121">
        <v>92</v>
      </c>
      <c r="E178" s="79"/>
      <c r="F178" s="114"/>
      <c r="G178" s="79"/>
    </row>
    <row r="179" spans="1:7" s="78" customFormat="1" x14ac:dyDescent="0.2">
      <c r="A179" s="122">
        <v>1210</v>
      </c>
      <c r="B179" s="80"/>
      <c r="C179" s="111" t="s">
        <v>24</v>
      </c>
      <c r="D179" s="121">
        <v>5</v>
      </c>
      <c r="E179" s="79"/>
      <c r="F179" s="114"/>
      <c r="G179" s="79"/>
    </row>
    <row r="180" spans="1:7" s="78" customFormat="1" x14ac:dyDescent="0.2">
      <c r="A180" s="120" t="s">
        <v>70</v>
      </c>
      <c r="B180" s="72" t="s">
        <v>15</v>
      </c>
      <c r="C180" s="73" t="s">
        <v>74</v>
      </c>
      <c r="D180" s="121"/>
      <c r="E180" s="79"/>
      <c r="F180" s="114"/>
      <c r="G180" s="79"/>
    </row>
    <row r="181" spans="1:7" s="78" customFormat="1" x14ac:dyDescent="0.2">
      <c r="A181" s="120"/>
      <c r="B181" s="80"/>
      <c r="C181" s="111" t="s">
        <v>9</v>
      </c>
      <c r="D181" s="112">
        <f>SUM(D182:D182)</f>
        <v>1334</v>
      </c>
      <c r="E181" s="79"/>
      <c r="F181" s="114"/>
      <c r="G181" s="79"/>
    </row>
    <row r="182" spans="1:7" s="78" customFormat="1" x14ac:dyDescent="0.2">
      <c r="A182" s="120">
        <v>6423</v>
      </c>
      <c r="B182" s="13"/>
      <c r="C182" s="125" t="s">
        <v>72</v>
      </c>
      <c r="D182" s="121">
        <v>1334</v>
      </c>
      <c r="E182" s="79"/>
      <c r="F182" s="114"/>
      <c r="G182" s="79"/>
    </row>
    <row r="183" spans="1:7" s="78" customFormat="1" x14ac:dyDescent="0.2">
      <c r="A183" s="130" t="s">
        <v>58</v>
      </c>
      <c r="B183" s="80" t="s">
        <v>28</v>
      </c>
      <c r="C183" s="73" t="s">
        <v>85</v>
      </c>
      <c r="D183" s="121"/>
      <c r="E183" s="79"/>
      <c r="F183" s="114"/>
      <c r="G183" s="79"/>
    </row>
    <row r="184" spans="1:7" s="78" customFormat="1" x14ac:dyDescent="0.2">
      <c r="A184" s="122"/>
      <c r="B184" s="80"/>
      <c r="C184" s="111" t="s">
        <v>9</v>
      </c>
      <c r="D184" s="112">
        <f>D185</f>
        <v>1000</v>
      </c>
      <c r="E184" s="165"/>
      <c r="F184" s="166"/>
      <c r="G184" s="79"/>
    </row>
    <row r="185" spans="1:7" s="78" customFormat="1" x14ac:dyDescent="0.2">
      <c r="A185" s="127">
        <v>2200</v>
      </c>
      <c r="B185" s="72"/>
      <c r="C185" s="30" t="s">
        <v>53</v>
      </c>
      <c r="D185" s="121">
        <v>1000</v>
      </c>
      <c r="E185" s="165"/>
      <c r="F185" s="166"/>
      <c r="G185" s="79"/>
    </row>
    <row r="186" spans="1:7" s="78" customFormat="1" ht="25.5" x14ac:dyDescent="0.2">
      <c r="A186" s="120" t="s">
        <v>101</v>
      </c>
      <c r="B186" s="72" t="s">
        <v>15</v>
      </c>
      <c r="C186" s="73" t="s">
        <v>81</v>
      </c>
      <c r="D186" s="121"/>
      <c r="F186" s="75"/>
      <c r="G186" s="79"/>
    </row>
    <row r="187" spans="1:7" s="78" customFormat="1" x14ac:dyDescent="0.2">
      <c r="A187" s="120"/>
      <c r="B187" s="13"/>
      <c r="C187" s="111" t="s">
        <v>9</v>
      </c>
      <c r="D187" s="112">
        <f>D188</f>
        <v>116186</v>
      </c>
      <c r="E187" s="79"/>
      <c r="F187" s="129"/>
      <c r="G187" s="79"/>
    </row>
    <row r="188" spans="1:7" s="78" customFormat="1" x14ac:dyDescent="0.2">
      <c r="A188" s="120">
        <v>5200</v>
      </c>
      <c r="B188" s="13"/>
      <c r="C188" s="111" t="s">
        <v>21</v>
      </c>
      <c r="D188" s="121">
        <v>116186</v>
      </c>
      <c r="F188" s="129"/>
      <c r="G188" s="79"/>
    </row>
    <row r="189" spans="1:7" s="78" customFormat="1" ht="25.5" x14ac:dyDescent="0.2">
      <c r="A189" s="132" t="s">
        <v>77</v>
      </c>
      <c r="B189" s="72" t="s">
        <v>57</v>
      </c>
      <c r="C189" s="107" t="s">
        <v>114</v>
      </c>
      <c r="D189" s="108"/>
      <c r="F189" s="129"/>
      <c r="G189" s="79"/>
    </row>
    <row r="190" spans="1:7" s="78" customFormat="1" x14ac:dyDescent="0.2">
      <c r="A190" s="106"/>
      <c r="B190" s="80"/>
      <c r="C190" s="111" t="s">
        <v>9</v>
      </c>
      <c r="D190" s="112">
        <v>8000</v>
      </c>
      <c r="F190" s="129"/>
      <c r="G190" s="79"/>
    </row>
    <row r="191" spans="1:7" s="78" customFormat="1" x14ac:dyDescent="0.2">
      <c r="A191" s="108">
        <v>6000</v>
      </c>
      <c r="B191" s="109"/>
      <c r="C191" s="109" t="s">
        <v>115</v>
      </c>
      <c r="D191" s="108">
        <v>8000</v>
      </c>
      <c r="F191" s="129"/>
      <c r="G191" s="79"/>
    </row>
    <row r="192" spans="1:7" s="78" customFormat="1" ht="25.5" x14ac:dyDescent="0.2">
      <c r="A192" s="132" t="s">
        <v>77</v>
      </c>
      <c r="B192" s="72" t="s">
        <v>76</v>
      </c>
      <c r="C192" s="107" t="s">
        <v>114</v>
      </c>
      <c r="D192" s="108"/>
      <c r="F192" s="129"/>
      <c r="G192" s="79"/>
    </row>
    <row r="193" spans="1:7" s="78" customFormat="1" x14ac:dyDescent="0.2">
      <c r="A193" s="106"/>
      <c r="B193" s="80"/>
      <c r="C193" s="111" t="s">
        <v>9</v>
      </c>
      <c r="D193" s="112">
        <v>3000</v>
      </c>
      <c r="F193" s="129"/>
      <c r="G193" s="79"/>
    </row>
    <row r="194" spans="1:7" s="78" customFormat="1" x14ac:dyDescent="0.2">
      <c r="A194" s="108">
        <v>6000</v>
      </c>
      <c r="B194" s="109"/>
      <c r="C194" s="109" t="s">
        <v>115</v>
      </c>
      <c r="D194" s="108">
        <v>3000</v>
      </c>
      <c r="F194" s="129"/>
      <c r="G194" s="79"/>
    </row>
    <row r="195" spans="1:7" s="78" customFormat="1" ht="25.5" x14ac:dyDescent="0.2">
      <c r="A195" s="132" t="s">
        <v>77</v>
      </c>
      <c r="B195" s="72" t="s">
        <v>51</v>
      </c>
      <c r="C195" s="107" t="s">
        <v>114</v>
      </c>
      <c r="D195" s="108"/>
      <c r="F195" s="129"/>
      <c r="G195" s="79"/>
    </row>
    <row r="196" spans="1:7" s="78" customFormat="1" x14ac:dyDescent="0.2">
      <c r="A196" s="106"/>
      <c r="B196" s="80"/>
      <c r="C196" s="111" t="s">
        <v>9</v>
      </c>
      <c r="D196" s="112">
        <v>5000</v>
      </c>
      <c r="F196" s="129"/>
      <c r="G196" s="79"/>
    </row>
    <row r="197" spans="1:7" s="78" customFormat="1" x14ac:dyDescent="0.2">
      <c r="A197" s="108">
        <v>6000</v>
      </c>
      <c r="B197" s="109"/>
      <c r="C197" s="109" t="s">
        <v>115</v>
      </c>
      <c r="D197" s="108">
        <v>5000</v>
      </c>
      <c r="F197" s="129"/>
      <c r="G197" s="79"/>
    </row>
    <row r="198" spans="1:7" s="78" customFormat="1" ht="25.5" x14ac:dyDescent="0.2">
      <c r="A198" s="132" t="s">
        <v>77</v>
      </c>
      <c r="B198" s="72" t="s">
        <v>89</v>
      </c>
      <c r="C198" s="107" t="s">
        <v>114</v>
      </c>
      <c r="D198" s="108"/>
      <c r="F198" s="129"/>
      <c r="G198" s="79"/>
    </row>
    <row r="199" spans="1:7" s="78" customFormat="1" x14ac:dyDescent="0.2">
      <c r="A199" s="106"/>
      <c r="B199" s="80"/>
      <c r="C199" s="111" t="s">
        <v>9</v>
      </c>
      <c r="D199" s="112">
        <v>8200</v>
      </c>
      <c r="F199" s="129"/>
      <c r="G199" s="79"/>
    </row>
    <row r="200" spans="1:7" s="78" customFormat="1" x14ac:dyDescent="0.2">
      <c r="A200" s="108">
        <v>6000</v>
      </c>
      <c r="B200" s="109"/>
      <c r="C200" s="109" t="s">
        <v>115</v>
      </c>
      <c r="D200" s="108">
        <v>8200</v>
      </c>
      <c r="F200" s="129"/>
      <c r="G200" s="79"/>
    </row>
    <row r="201" spans="1:7" s="78" customFormat="1" ht="25.5" x14ac:dyDescent="0.2">
      <c r="A201" s="132" t="s">
        <v>77</v>
      </c>
      <c r="B201" s="72" t="s">
        <v>90</v>
      </c>
      <c r="C201" s="107" t="s">
        <v>114</v>
      </c>
      <c r="D201" s="108"/>
      <c r="F201" s="129"/>
      <c r="G201" s="79"/>
    </row>
    <row r="202" spans="1:7" s="78" customFormat="1" x14ac:dyDescent="0.2">
      <c r="A202" s="106"/>
      <c r="B202" s="80"/>
      <c r="C202" s="111" t="s">
        <v>9</v>
      </c>
      <c r="D202" s="112">
        <v>11000</v>
      </c>
      <c r="F202" s="129"/>
      <c r="G202" s="79"/>
    </row>
    <row r="203" spans="1:7" s="78" customFormat="1" x14ac:dyDescent="0.2">
      <c r="A203" s="108">
        <v>6000</v>
      </c>
      <c r="B203" s="109"/>
      <c r="C203" s="109" t="s">
        <v>115</v>
      </c>
      <c r="D203" s="108">
        <v>11000</v>
      </c>
      <c r="F203" s="129"/>
      <c r="G203" s="79"/>
    </row>
    <row r="204" spans="1:7" s="78" customFormat="1" ht="25.5" x14ac:dyDescent="0.2">
      <c r="A204" s="132" t="s">
        <v>77</v>
      </c>
      <c r="B204" s="72" t="s">
        <v>112</v>
      </c>
      <c r="C204" s="107" t="s">
        <v>114</v>
      </c>
      <c r="D204" s="108"/>
      <c r="F204" s="129"/>
      <c r="G204" s="79"/>
    </row>
    <row r="205" spans="1:7" s="78" customFormat="1" x14ac:dyDescent="0.2">
      <c r="A205" s="106"/>
      <c r="B205" s="80"/>
      <c r="C205" s="111" t="s">
        <v>9</v>
      </c>
      <c r="D205" s="112">
        <v>16000</v>
      </c>
      <c r="F205" s="129"/>
      <c r="G205" s="79"/>
    </row>
    <row r="206" spans="1:7" s="78" customFormat="1" x14ac:dyDescent="0.2">
      <c r="A206" s="108">
        <v>6000</v>
      </c>
      <c r="B206" s="109"/>
      <c r="C206" s="109" t="s">
        <v>115</v>
      </c>
      <c r="D206" s="108">
        <v>16000</v>
      </c>
      <c r="F206" s="129"/>
      <c r="G206" s="79"/>
    </row>
    <row r="207" spans="1:7" s="78" customFormat="1" ht="25.5" x14ac:dyDescent="0.2">
      <c r="A207" s="132" t="s">
        <v>77</v>
      </c>
      <c r="B207" s="72" t="s">
        <v>91</v>
      </c>
      <c r="C207" s="107" t="s">
        <v>114</v>
      </c>
      <c r="D207" s="108"/>
      <c r="F207" s="129"/>
      <c r="G207" s="79"/>
    </row>
    <row r="208" spans="1:7" s="78" customFormat="1" x14ac:dyDescent="0.2">
      <c r="A208" s="106"/>
      <c r="B208" s="80"/>
      <c r="C208" s="111" t="s">
        <v>9</v>
      </c>
      <c r="D208" s="112">
        <v>4400</v>
      </c>
      <c r="F208" s="129"/>
      <c r="G208" s="79"/>
    </row>
    <row r="209" spans="1:7" s="78" customFormat="1" x14ac:dyDescent="0.2">
      <c r="A209" s="108">
        <v>6000</v>
      </c>
      <c r="B209" s="109"/>
      <c r="C209" s="109" t="s">
        <v>115</v>
      </c>
      <c r="D209" s="108">
        <v>4400</v>
      </c>
      <c r="F209" s="129"/>
      <c r="G209" s="79"/>
    </row>
    <row r="210" spans="1:7" s="78" customFormat="1" ht="25.5" x14ac:dyDescent="0.2">
      <c r="A210" s="132" t="s">
        <v>77</v>
      </c>
      <c r="B210" s="72" t="s">
        <v>92</v>
      </c>
      <c r="C210" s="107" t="s">
        <v>114</v>
      </c>
      <c r="D210" s="108"/>
      <c r="F210" s="129"/>
      <c r="G210" s="79"/>
    </row>
    <row r="211" spans="1:7" s="78" customFormat="1" x14ac:dyDescent="0.2">
      <c r="A211" s="106"/>
      <c r="B211" s="80"/>
      <c r="C211" s="111" t="s">
        <v>9</v>
      </c>
      <c r="D211" s="112">
        <v>10696</v>
      </c>
      <c r="F211" s="129"/>
      <c r="G211" s="79"/>
    </row>
    <row r="212" spans="1:7" s="78" customFormat="1" x14ac:dyDescent="0.2">
      <c r="A212" s="108">
        <v>6000</v>
      </c>
      <c r="B212" s="109"/>
      <c r="C212" s="109" t="s">
        <v>115</v>
      </c>
      <c r="D212" s="108">
        <v>10696</v>
      </c>
      <c r="F212" s="129"/>
      <c r="G212" s="79"/>
    </row>
    <row r="213" spans="1:7" s="78" customFormat="1" ht="25.5" x14ac:dyDescent="0.2">
      <c r="A213" s="132" t="s">
        <v>77</v>
      </c>
      <c r="B213" s="72" t="s">
        <v>93</v>
      </c>
      <c r="C213" s="107" t="s">
        <v>114</v>
      </c>
      <c r="D213" s="108"/>
      <c r="F213" s="129"/>
      <c r="G213" s="79"/>
    </row>
    <row r="214" spans="1:7" s="78" customFormat="1" x14ac:dyDescent="0.2">
      <c r="A214" s="106"/>
      <c r="B214" s="80"/>
      <c r="C214" s="111" t="s">
        <v>9</v>
      </c>
      <c r="D214" s="112">
        <v>16500</v>
      </c>
      <c r="F214" s="129"/>
      <c r="G214" s="79"/>
    </row>
    <row r="215" spans="1:7" s="78" customFormat="1" x14ac:dyDescent="0.2">
      <c r="A215" s="108">
        <v>6000</v>
      </c>
      <c r="B215" s="109"/>
      <c r="C215" s="109" t="s">
        <v>115</v>
      </c>
      <c r="D215" s="108">
        <v>16500</v>
      </c>
      <c r="F215" s="129"/>
      <c r="G215" s="79"/>
    </row>
    <row r="216" spans="1:7" s="78" customFormat="1" ht="25.5" x14ac:dyDescent="0.2">
      <c r="A216" s="132" t="s">
        <v>77</v>
      </c>
      <c r="B216" s="72" t="s">
        <v>116</v>
      </c>
      <c r="C216" s="107" t="s">
        <v>114</v>
      </c>
      <c r="D216" s="108"/>
      <c r="F216" s="129"/>
      <c r="G216" s="79"/>
    </row>
    <row r="217" spans="1:7" s="78" customFormat="1" x14ac:dyDescent="0.2">
      <c r="A217" s="106"/>
      <c r="B217" s="80"/>
      <c r="C217" s="111" t="s">
        <v>9</v>
      </c>
      <c r="D217" s="112">
        <v>4550</v>
      </c>
      <c r="F217" s="129"/>
      <c r="G217" s="79"/>
    </row>
    <row r="218" spans="1:7" s="78" customFormat="1" x14ac:dyDescent="0.2">
      <c r="A218" s="108">
        <v>6000</v>
      </c>
      <c r="B218" s="109"/>
      <c r="C218" s="109" t="s">
        <v>115</v>
      </c>
      <c r="D218" s="108">
        <v>4550</v>
      </c>
      <c r="F218" s="129"/>
      <c r="G218" s="79"/>
    </row>
    <row r="219" spans="1:7" s="78" customFormat="1" ht="25.5" x14ac:dyDescent="0.2">
      <c r="A219" s="132" t="s">
        <v>77</v>
      </c>
      <c r="B219" s="72" t="s">
        <v>117</v>
      </c>
      <c r="C219" s="107" t="s">
        <v>114</v>
      </c>
      <c r="D219" s="108"/>
      <c r="F219" s="129"/>
      <c r="G219" s="79"/>
    </row>
    <row r="220" spans="1:7" s="78" customFormat="1" x14ac:dyDescent="0.2">
      <c r="A220" s="106"/>
      <c r="B220" s="80"/>
      <c r="C220" s="111" t="s">
        <v>9</v>
      </c>
      <c r="D220" s="112">
        <v>5000</v>
      </c>
      <c r="F220" s="129"/>
      <c r="G220" s="79"/>
    </row>
    <row r="221" spans="1:7" s="78" customFormat="1" x14ac:dyDescent="0.2">
      <c r="A221" s="108">
        <v>6000</v>
      </c>
      <c r="B221" s="109"/>
      <c r="C221" s="109" t="s">
        <v>115</v>
      </c>
      <c r="D221" s="108">
        <v>5000</v>
      </c>
      <c r="F221" s="129"/>
      <c r="G221" s="79"/>
    </row>
    <row r="222" spans="1:7" s="78" customFormat="1" ht="25.5" x14ac:dyDescent="0.2">
      <c r="A222" s="132" t="s">
        <v>77</v>
      </c>
      <c r="B222" s="72" t="s">
        <v>94</v>
      </c>
      <c r="C222" s="107" t="s">
        <v>114</v>
      </c>
      <c r="D222" s="108"/>
      <c r="F222" s="129"/>
      <c r="G222" s="79"/>
    </row>
    <row r="223" spans="1:7" s="78" customFormat="1" x14ac:dyDescent="0.2">
      <c r="A223" s="106"/>
      <c r="B223" s="80"/>
      <c r="C223" s="111" t="s">
        <v>9</v>
      </c>
      <c r="D223" s="112">
        <v>9500</v>
      </c>
      <c r="F223" s="129"/>
      <c r="G223" s="79"/>
    </row>
    <row r="224" spans="1:7" s="78" customFormat="1" x14ac:dyDescent="0.2">
      <c r="A224" s="108">
        <v>6000</v>
      </c>
      <c r="B224" s="109"/>
      <c r="C224" s="109" t="s">
        <v>115</v>
      </c>
      <c r="D224" s="108">
        <v>9500</v>
      </c>
      <c r="F224" s="129"/>
      <c r="G224" s="79"/>
    </row>
    <row r="225" spans="1:7" s="78" customFormat="1" ht="25.5" x14ac:dyDescent="0.2">
      <c r="A225" s="132" t="s">
        <v>77</v>
      </c>
      <c r="B225" s="72" t="s">
        <v>118</v>
      </c>
      <c r="C225" s="107" t="s">
        <v>114</v>
      </c>
      <c r="D225" s="108"/>
      <c r="F225" s="129"/>
      <c r="G225" s="79"/>
    </row>
    <row r="226" spans="1:7" s="78" customFormat="1" x14ac:dyDescent="0.2">
      <c r="A226" s="106"/>
      <c r="B226" s="80"/>
      <c r="C226" s="111" t="s">
        <v>9</v>
      </c>
      <c r="D226" s="112">
        <v>2800</v>
      </c>
      <c r="F226" s="129"/>
      <c r="G226" s="79"/>
    </row>
    <row r="227" spans="1:7" s="78" customFormat="1" x14ac:dyDescent="0.2">
      <c r="A227" s="108">
        <v>6000</v>
      </c>
      <c r="B227" s="109"/>
      <c r="C227" s="109" t="s">
        <v>115</v>
      </c>
      <c r="D227" s="108">
        <v>2800</v>
      </c>
      <c r="F227" s="129"/>
      <c r="G227" s="79"/>
    </row>
    <row r="228" spans="1:7" s="78" customFormat="1" ht="25.5" x14ac:dyDescent="0.2">
      <c r="A228" s="132" t="s">
        <v>77</v>
      </c>
      <c r="B228" s="72" t="s">
        <v>119</v>
      </c>
      <c r="C228" s="107" t="s">
        <v>114</v>
      </c>
      <c r="D228" s="108"/>
      <c r="F228" s="129"/>
      <c r="G228" s="79"/>
    </row>
    <row r="229" spans="1:7" s="78" customFormat="1" x14ac:dyDescent="0.2">
      <c r="A229" s="106"/>
      <c r="B229" s="80"/>
      <c r="C229" s="111" t="s">
        <v>9</v>
      </c>
      <c r="D229" s="112">
        <v>3200</v>
      </c>
      <c r="F229" s="129"/>
      <c r="G229" s="79"/>
    </row>
    <row r="230" spans="1:7" s="78" customFormat="1" x14ac:dyDescent="0.2">
      <c r="A230" s="108">
        <v>6000</v>
      </c>
      <c r="B230" s="109"/>
      <c r="C230" s="109" t="s">
        <v>115</v>
      </c>
      <c r="D230" s="108">
        <v>3200</v>
      </c>
      <c r="F230" s="129"/>
      <c r="G230" s="79"/>
    </row>
    <row r="231" spans="1:7" s="78" customFormat="1" ht="15" x14ac:dyDescent="0.25">
      <c r="A231" s="110" t="s">
        <v>20</v>
      </c>
      <c r="B231" s="138" t="s">
        <v>90</v>
      </c>
      <c r="C231" s="73" t="s">
        <v>122</v>
      </c>
      <c r="D231" s="72"/>
      <c r="E231"/>
      <c r="F231" s="134"/>
      <c r="G231" s="79"/>
    </row>
    <row r="232" spans="1:7" s="78" customFormat="1" x14ac:dyDescent="0.2">
      <c r="A232" s="106"/>
      <c r="B232" s="72"/>
      <c r="C232" s="111" t="s">
        <v>123</v>
      </c>
      <c r="D232" s="87">
        <f>D233</f>
        <v>685</v>
      </c>
      <c r="E232" s="32"/>
      <c r="F232" s="134"/>
      <c r="G232" s="79"/>
    </row>
    <row r="233" spans="1:7" s="78" customFormat="1" x14ac:dyDescent="0.2">
      <c r="A233" s="132">
        <v>2300</v>
      </c>
      <c r="B233" s="109"/>
      <c r="C233" s="111" t="s">
        <v>124</v>
      </c>
      <c r="D233" s="108">
        <v>685</v>
      </c>
      <c r="E233" s="32"/>
      <c r="F233" s="134"/>
      <c r="G233" s="79"/>
    </row>
    <row r="234" spans="1:7" s="78" customFormat="1" ht="15" x14ac:dyDescent="0.25">
      <c r="A234" s="132" t="s">
        <v>132</v>
      </c>
      <c r="B234" s="72" t="s">
        <v>15</v>
      </c>
      <c r="C234" s="107" t="s">
        <v>133</v>
      </c>
      <c r="D234" s="108"/>
      <c r="E234" s="142"/>
      <c r="F234" s="134"/>
      <c r="G234" s="79"/>
    </row>
    <row r="235" spans="1:7" s="78" customFormat="1" ht="15" x14ac:dyDescent="0.25">
      <c r="A235" s="106"/>
      <c r="B235" s="80"/>
      <c r="C235" s="111" t="s">
        <v>9</v>
      </c>
      <c r="D235" s="112">
        <f>D236</f>
        <v>1600</v>
      </c>
      <c r="E235" s="142"/>
      <c r="F235" s="134"/>
      <c r="G235" s="79"/>
    </row>
    <row r="236" spans="1:7" s="78" customFormat="1" x14ac:dyDescent="0.2">
      <c r="A236" s="108">
        <v>5200</v>
      </c>
      <c r="B236" s="109"/>
      <c r="C236" s="109" t="s">
        <v>134</v>
      </c>
      <c r="D236" s="108">
        <v>1600</v>
      </c>
      <c r="E236" s="32"/>
      <c r="F236" s="134"/>
      <c r="G236" s="79"/>
    </row>
    <row r="237" spans="1:7" s="78" customFormat="1" ht="15" x14ac:dyDescent="0.25">
      <c r="A237" s="132" t="s">
        <v>135</v>
      </c>
      <c r="B237" s="72" t="s">
        <v>15</v>
      </c>
      <c r="C237" s="107" t="s">
        <v>136</v>
      </c>
      <c r="D237" s="108"/>
      <c r="E237" s="144"/>
      <c r="F237" s="134"/>
      <c r="G237" s="79"/>
    </row>
    <row r="238" spans="1:7" s="78" customFormat="1" ht="15" x14ac:dyDescent="0.25">
      <c r="A238" s="106"/>
      <c r="B238" s="80"/>
      <c r="C238" s="111" t="s">
        <v>9</v>
      </c>
      <c r="D238" s="112">
        <f>D239+D240</f>
        <v>562</v>
      </c>
      <c r="E238" s="144"/>
      <c r="F238" s="134"/>
      <c r="G238" s="79"/>
    </row>
    <row r="239" spans="1:7" s="78" customFormat="1" x14ac:dyDescent="0.2">
      <c r="A239" s="108">
        <v>1100</v>
      </c>
      <c r="B239" s="109"/>
      <c r="C239" s="109" t="s">
        <v>137</v>
      </c>
      <c r="D239" s="108">
        <v>453</v>
      </c>
      <c r="E239" s="32"/>
      <c r="F239" s="134"/>
      <c r="G239" s="79"/>
    </row>
    <row r="240" spans="1:7" s="78" customFormat="1" ht="15" x14ac:dyDescent="0.25">
      <c r="A240" s="108">
        <v>1200</v>
      </c>
      <c r="B240" s="109"/>
      <c r="C240" s="109" t="s">
        <v>24</v>
      </c>
      <c r="D240" s="108">
        <v>109</v>
      </c>
      <c r="E240" s="144"/>
      <c r="F240" s="134"/>
      <c r="G240" s="79"/>
    </row>
    <row r="241" spans="1:10" s="78" customFormat="1" ht="15" x14ac:dyDescent="0.25">
      <c r="A241" s="132" t="s">
        <v>138</v>
      </c>
      <c r="B241" s="72" t="s">
        <v>118</v>
      </c>
      <c r="C241" s="107" t="s">
        <v>96</v>
      </c>
      <c r="D241" s="108"/>
      <c r="E241"/>
      <c r="F241" s="134"/>
      <c r="G241" s="79"/>
    </row>
    <row r="242" spans="1:10" s="78" customFormat="1" ht="15" x14ac:dyDescent="0.25">
      <c r="A242" s="106"/>
      <c r="B242" s="80"/>
      <c r="C242" s="111" t="s">
        <v>9</v>
      </c>
      <c r="D242" s="112">
        <f>D243++D244</f>
        <v>1903</v>
      </c>
      <c r="E242"/>
      <c r="F242" s="134"/>
      <c r="G242" s="79"/>
    </row>
    <row r="243" spans="1:10" s="78" customFormat="1" x14ac:dyDescent="0.2">
      <c r="A243" s="108">
        <v>2200</v>
      </c>
      <c r="B243" s="109"/>
      <c r="C243" s="109" t="s">
        <v>139</v>
      </c>
      <c r="D243" s="108">
        <v>707</v>
      </c>
      <c r="E243" s="40"/>
      <c r="F243" s="134"/>
      <c r="G243" s="79"/>
    </row>
    <row r="244" spans="1:10" s="78" customFormat="1" ht="24.75" customHeight="1" x14ac:dyDescent="0.2">
      <c r="A244" s="108">
        <v>2300</v>
      </c>
      <c r="B244" s="109"/>
      <c r="C244" s="109" t="s">
        <v>140</v>
      </c>
      <c r="D244" s="108">
        <v>1196</v>
      </c>
      <c r="E244" s="167"/>
      <c r="F244" s="168"/>
      <c r="G244" s="79"/>
    </row>
    <row r="245" spans="1:10" s="78" customFormat="1" x14ac:dyDescent="0.2">
      <c r="A245" s="132" t="s">
        <v>141</v>
      </c>
      <c r="B245" s="72" t="s">
        <v>118</v>
      </c>
      <c r="C245" s="107" t="s">
        <v>142</v>
      </c>
      <c r="D245" s="108"/>
      <c r="E245" s="32"/>
      <c r="F245" s="134"/>
      <c r="G245" s="79"/>
    </row>
    <row r="246" spans="1:10" s="78" customFormat="1" x14ac:dyDescent="0.2">
      <c r="A246" s="106"/>
      <c r="B246" s="80"/>
      <c r="C246" s="111" t="s">
        <v>9</v>
      </c>
      <c r="D246" s="112">
        <f>D247</f>
        <v>1219</v>
      </c>
      <c r="E246" s="48"/>
      <c r="F246" s="134"/>
      <c r="G246" s="79"/>
    </row>
    <row r="247" spans="1:10" s="78" customFormat="1" x14ac:dyDescent="0.2">
      <c r="A247" s="108">
        <v>2200</v>
      </c>
      <c r="B247" s="109"/>
      <c r="C247" s="109" t="s">
        <v>143</v>
      </c>
      <c r="D247" s="108">
        <v>1219</v>
      </c>
      <c r="E247" s="32"/>
      <c r="F247" s="134"/>
      <c r="G247" s="79"/>
    </row>
    <row r="248" spans="1:10" s="78" customFormat="1" x14ac:dyDescent="0.2">
      <c r="A248" s="132" t="s">
        <v>144</v>
      </c>
      <c r="B248" s="72" t="s">
        <v>118</v>
      </c>
      <c r="C248" s="107" t="s">
        <v>145</v>
      </c>
      <c r="D248" s="108"/>
      <c r="E248" s="145"/>
      <c r="F248" s="134"/>
      <c r="G248" s="79"/>
    </row>
    <row r="249" spans="1:10" s="78" customFormat="1" x14ac:dyDescent="0.2">
      <c r="A249" s="106"/>
      <c r="B249" s="80"/>
      <c r="C249" s="111" t="s">
        <v>9</v>
      </c>
      <c r="D249" s="112">
        <f>D250+D251</f>
        <v>7650</v>
      </c>
      <c r="E249" s="145"/>
      <c r="F249" s="134"/>
      <c r="G249" s="79"/>
    </row>
    <row r="250" spans="1:10" s="78" customFormat="1" x14ac:dyDescent="0.2">
      <c r="A250" s="108">
        <v>2200</v>
      </c>
      <c r="B250" s="109"/>
      <c r="C250" s="109" t="s">
        <v>143</v>
      </c>
      <c r="D250" s="108">
        <v>7650</v>
      </c>
      <c r="E250" s="32"/>
      <c r="F250" s="134"/>
      <c r="G250" s="79"/>
    </row>
    <row r="251" spans="1:10" s="78" customFormat="1" x14ac:dyDescent="0.2">
      <c r="A251" s="132" t="s">
        <v>58</v>
      </c>
      <c r="B251" s="72" t="s">
        <v>118</v>
      </c>
      <c r="C251" s="107" t="s">
        <v>146</v>
      </c>
      <c r="D251" s="108"/>
      <c r="E251" s="32"/>
      <c r="F251" s="134"/>
      <c r="G251" s="79"/>
    </row>
    <row r="252" spans="1:10" s="78" customFormat="1" x14ac:dyDescent="0.2">
      <c r="A252" s="106"/>
      <c r="B252" s="80"/>
      <c r="C252" s="111" t="s">
        <v>9</v>
      </c>
      <c r="D252" s="112">
        <f>D253</f>
        <v>340</v>
      </c>
      <c r="E252" s="77"/>
      <c r="F252" s="134"/>
      <c r="G252" s="79"/>
    </row>
    <row r="253" spans="1:10" s="78" customFormat="1" x14ac:dyDescent="0.2">
      <c r="A253" s="108">
        <v>2300</v>
      </c>
      <c r="B253" s="109"/>
      <c r="C253" s="109" t="s">
        <v>140</v>
      </c>
      <c r="D253" s="108">
        <v>340</v>
      </c>
      <c r="E253" s="77"/>
      <c r="F253" s="134"/>
      <c r="G253" s="79"/>
    </row>
    <row r="254" spans="1:10" s="78" customFormat="1" x14ac:dyDescent="0.2">
      <c r="A254" s="132" t="s">
        <v>67</v>
      </c>
      <c r="B254" s="72" t="s">
        <v>96</v>
      </c>
      <c r="C254" s="107" t="s">
        <v>147</v>
      </c>
      <c r="D254" s="108"/>
      <c r="E254" s="146"/>
      <c r="F254" s="134"/>
      <c r="G254" s="79"/>
    </row>
    <row r="255" spans="1:10" s="78" customFormat="1" x14ac:dyDescent="0.2">
      <c r="A255" s="106"/>
      <c r="B255" s="80"/>
      <c r="C255" s="111" t="s">
        <v>9</v>
      </c>
      <c r="D255" s="112">
        <f>D258+D256+D257</f>
        <v>14825</v>
      </c>
      <c r="E255" s="146"/>
      <c r="F255" s="134"/>
      <c r="G255" s="79"/>
      <c r="J255" s="79"/>
    </row>
    <row r="256" spans="1:10" s="78" customFormat="1" ht="45" customHeight="1" x14ac:dyDescent="0.2">
      <c r="A256" s="108">
        <v>2200</v>
      </c>
      <c r="B256" s="109"/>
      <c r="C256" s="109" t="s">
        <v>148</v>
      </c>
      <c r="D256" s="108">
        <v>4703</v>
      </c>
      <c r="E256" s="169"/>
      <c r="F256" s="170"/>
      <c r="G256" s="79"/>
    </row>
    <row r="257" spans="1:7" s="78" customFormat="1" ht="45" customHeight="1" x14ac:dyDescent="0.2">
      <c r="A257" s="108">
        <v>2300</v>
      </c>
      <c r="B257" s="109"/>
      <c r="C257" s="109" t="s">
        <v>149</v>
      </c>
      <c r="D257" s="108">
        <v>9972</v>
      </c>
      <c r="E257" s="169"/>
      <c r="F257" s="170"/>
      <c r="G257" s="79"/>
    </row>
    <row r="258" spans="1:7" s="78" customFormat="1" x14ac:dyDescent="0.2">
      <c r="A258" s="108">
        <v>2400</v>
      </c>
      <c r="B258" s="109"/>
      <c r="C258" s="109" t="s">
        <v>150</v>
      </c>
      <c r="D258" s="108">
        <v>150</v>
      </c>
      <c r="E258" s="146"/>
      <c r="F258" s="134"/>
      <c r="G258" s="79"/>
    </row>
    <row r="259" spans="1:7" s="78" customFormat="1" ht="12.75" customHeight="1" x14ac:dyDescent="0.2">
      <c r="A259" s="132" t="s">
        <v>156</v>
      </c>
      <c r="B259" s="72" t="s">
        <v>15</v>
      </c>
      <c r="C259" s="107" t="s">
        <v>89</v>
      </c>
      <c r="D259" s="108"/>
      <c r="E259" s="146"/>
      <c r="F259" s="134"/>
      <c r="G259" s="79"/>
    </row>
    <row r="260" spans="1:7" s="78" customFormat="1" ht="12.75" customHeight="1" x14ac:dyDescent="0.2">
      <c r="A260" s="132"/>
      <c r="B260" s="72"/>
      <c r="C260" s="111" t="s">
        <v>9</v>
      </c>
      <c r="D260" s="143">
        <f>D261</f>
        <v>352</v>
      </c>
      <c r="E260" s="146"/>
      <c r="F260" s="134"/>
      <c r="G260" s="79"/>
    </row>
    <row r="261" spans="1:7" s="78" customFormat="1" ht="12.75" customHeight="1" x14ac:dyDescent="0.25">
      <c r="A261" s="132">
        <v>1200</v>
      </c>
      <c r="B261" s="132"/>
      <c r="C261" s="137" t="s">
        <v>158</v>
      </c>
      <c r="D261" s="108">
        <v>352</v>
      </c>
      <c r="E261" s="146"/>
      <c r="F261" s="134"/>
      <c r="G261" s="79"/>
    </row>
    <row r="262" spans="1:7" s="78" customFormat="1" ht="30" customHeight="1" x14ac:dyDescent="0.2">
      <c r="A262" s="132" t="s">
        <v>75</v>
      </c>
      <c r="B262" s="72" t="s">
        <v>28</v>
      </c>
      <c r="C262" s="107" t="s">
        <v>172</v>
      </c>
      <c r="D262" s="108"/>
      <c r="E262" s="146"/>
      <c r="F262" s="134"/>
      <c r="G262" s="79"/>
    </row>
    <row r="263" spans="1:7" s="78" customFormat="1" ht="12.75" customHeight="1" x14ac:dyDescent="0.2">
      <c r="A263" s="132"/>
      <c r="B263" s="132"/>
      <c r="C263" s="111" t="s">
        <v>9</v>
      </c>
      <c r="D263" s="143">
        <f>D264</f>
        <v>222</v>
      </c>
      <c r="E263" s="146"/>
      <c r="F263" s="134"/>
      <c r="G263" s="79"/>
    </row>
    <row r="264" spans="1:7" s="78" customFormat="1" ht="12.75" customHeight="1" x14ac:dyDescent="0.2">
      <c r="A264" s="108">
        <v>2200</v>
      </c>
      <c r="B264" s="109"/>
      <c r="C264" s="109" t="s">
        <v>143</v>
      </c>
      <c r="D264" s="108">
        <v>222</v>
      </c>
      <c r="E264" s="146"/>
      <c r="F264" s="134"/>
      <c r="G264" s="79"/>
    </row>
    <row r="265" spans="1:7" s="78" customFormat="1" ht="25.5" customHeight="1" x14ac:dyDescent="0.2">
      <c r="A265" s="132" t="s">
        <v>75</v>
      </c>
      <c r="B265" s="72" t="s">
        <v>28</v>
      </c>
      <c r="C265" s="107" t="s">
        <v>173</v>
      </c>
      <c r="D265" s="108"/>
      <c r="E265" s="146"/>
      <c r="F265" s="134"/>
      <c r="G265" s="79"/>
    </row>
    <row r="266" spans="1:7" s="78" customFormat="1" ht="12.75" customHeight="1" x14ac:dyDescent="0.2">
      <c r="A266" s="132"/>
      <c r="B266" s="132"/>
      <c r="C266" s="111" t="s">
        <v>9</v>
      </c>
      <c r="D266" s="143">
        <f>D267</f>
        <v>1000</v>
      </c>
      <c r="E266" s="146"/>
      <c r="F266" s="134"/>
      <c r="G266" s="79"/>
    </row>
    <row r="267" spans="1:7" s="78" customFormat="1" ht="12.75" customHeight="1" x14ac:dyDescent="0.2">
      <c r="A267" s="108">
        <v>2200</v>
      </c>
      <c r="B267" s="109"/>
      <c r="C267" s="109" t="s">
        <v>143</v>
      </c>
      <c r="D267" s="108">
        <v>1000</v>
      </c>
      <c r="E267" s="146"/>
      <c r="F267" s="134"/>
      <c r="G267" s="79"/>
    </row>
    <row r="268" spans="1:7" s="78" customFormat="1" ht="12.75" customHeight="1" x14ac:dyDescent="0.25">
      <c r="A268" s="132" t="s">
        <v>135</v>
      </c>
      <c r="B268" s="72" t="s">
        <v>15</v>
      </c>
      <c r="C268" s="107" t="s">
        <v>174</v>
      </c>
      <c r="D268" s="108"/>
      <c r="E268" s="144"/>
      <c r="F268" s="134"/>
      <c r="G268" s="79"/>
    </row>
    <row r="269" spans="1:7" s="78" customFormat="1" ht="12.75" customHeight="1" x14ac:dyDescent="0.25">
      <c r="A269" s="106"/>
      <c r="B269" s="80"/>
      <c r="C269" s="111" t="s">
        <v>9</v>
      </c>
      <c r="D269" s="112">
        <f>D270+D271</f>
        <v>1286</v>
      </c>
      <c r="E269" s="144"/>
      <c r="F269" s="134"/>
      <c r="G269" s="79"/>
    </row>
    <row r="270" spans="1:7" s="78" customFormat="1" ht="12.75" customHeight="1" x14ac:dyDescent="0.2">
      <c r="A270" s="108">
        <v>1100</v>
      </c>
      <c r="B270" s="109"/>
      <c r="C270" s="109" t="s">
        <v>23</v>
      </c>
      <c r="D270" s="108">
        <v>1036</v>
      </c>
      <c r="E270" s="32"/>
      <c r="F270" s="134"/>
      <c r="G270" s="79"/>
    </row>
    <row r="271" spans="1:7" s="78" customFormat="1" ht="15" x14ac:dyDescent="0.25">
      <c r="A271" s="108">
        <v>1200</v>
      </c>
      <c r="B271" s="109"/>
      <c r="C271" s="109" t="s">
        <v>24</v>
      </c>
      <c r="D271" s="108">
        <v>250</v>
      </c>
      <c r="E271" s="144"/>
      <c r="F271" s="129"/>
      <c r="G271" s="79"/>
    </row>
    <row r="272" spans="1:7" s="78" customFormat="1" ht="15" x14ac:dyDescent="0.25">
      <c r="A272" s="132" t="s">
        <v>135</v>
      </c>
      <c r="B272" s="72" t="s">
        <v>15</v>
      </c>
      <c r="C272" s="107" t="s">
        <v>175</v>
      </c>
      <c r="D272" s="108"/>
      <c r="E272" s="144"/>
      <c r="F272" s="134"/>
      <c r="G272" s="79"/>
    </row>
    <row r="273" spans="1:7" s="78" customFormat="1" ht="15" x14ac:dyDescent="0.25">
      <c r="A273" s="106"/>
      <c r="B273" s="80"/>
      <c r="C273" s="111" t="s">
        <v>9</v>
      </c>
      <c r="D273" s="112">
        <f>D274+D275</f>
        <v>1207</v>
      </c>
      <c r="E273" s="144"/>
      <c r="F273" s="134"/>
      <c r="G273" s="79"/>
    </row>
    <row r="274" spans="1:7" s="78" customFormat="1" x14ac:dyDescent="0.2">
      <c r="A274" s="108">
        <v>1100</v>
      </c>
      <c r="B274" s="109"/>
      <c r="C274" s="109" t="s">
        <v>23</v>
      </c>
      <c r="D274" s="108">
        <v>973</v>
      </c>
      <c r="E274" s="32"/>
      <c r="F274" s="134"/>
      <c r="G274" s="79"/>
    </row>
    <row r="275" spans="1:7" s="78" customFormat="1" ht="15" x14ac:dyDescent="0.25">
      <c r="A275" s="108">
        <v>1200</v>
      </c>
      <c r="B275" s="109"/>
      <c r="C275" s="109" t="s">
        <v>24</v>
      </c>
      <c r="D275" s="108">
        <v>234</v>
      </c>
      <c r="E275" s="144"/>
      <c r="F275" s="134"/>
      <c r="G275" s="79"/>
    </row>
    <row r="276" spans="1:7" s="78" customFormat="1" x14ac:dyDescent="0.2">
      <c r="A276" s="102" t="s">
        <v>97</v>
      </c>
      <c r="B276" s="109" t="s">
        <v>93</v>
      </c>
      <c r="C276" s="107" t="s">
        <v>157</v>
      </c>
      <c r="D276" s="108"/>
      <c r="E276" s="157"/>
      <c r="F276" s="135"/>
      <c r="G276" s="79"/>
    </row>
    <row r="277" spans="1:7" s="78" customFormat="1" x14ac:dyDescent="0.2">
      <c r="A277" s="108"/>
      <c r="B277" s="109"/>
      <c r="C277" s="109" t="s">
        <v>9</v>
      </c>
      <c r="D277" s="112">
        <v>1440</v>
      </c>
      <c r="E277" s="43"/>
      <c r="F277" s="135"/>
      <c r="G277" s="79"/>
    </row>
    <row r="278" spans="1:7" s="78" customFormat="1" x14ac:dyDescent="0.2">
      <c r="A278" s="108">
        <v>2200</v>
      </c>
      <c r="B278" s="109"/>
      <c r="C278" s="109" t="s">
        <v>143</v>
      </c>
      <c r="D278" s="108">
        <v>1440</v>
      </c>
      <c r="E278" s="43"/>
      <c r="F278" s="135"/>
      <c r="G278" s="79"/>
    </row>
    <row r="279" spans="1:7" s="78" customFormat="1" x14ac:dyDescent="0.2">
      <c r="A279" s="102" t="s">
        <v>182</v>
      </c>
      <c r="B279" s="109" t="s">
        <v>93</v>
      </c>
      <c r="C279" s="107" t="s">
        <v>176</v>
      </c>
      <c r="D279" s="108"/>
      <c r="E279" s="43"/>
      <c r="F279" s="135"/>
      <c r="G279" s="79"/>
    </row>
    <row r="280" spans="1:7" s="78" customFormat="1" x14ac:dyDescent="0.2">
      <c r="A280" s="108"/>
      <c r="B280" s="109"/>
      <c r="C280" s="109" t="s">
        <v>9</v>
      </c>
      <c r="D280" s="112">
        <v>1280</v>
      </c>
      <c r="E280" s="43"/>
      <c r="F280" s="135"/>
      <c r="G280" s="79"/>
    </row>
    <row r="281" spans="1:7" s="78" customFormat="1" x14ac:dyDescent="0.2">
      <c r="A281" s="108" t="s">
        <v>177</v>
      </c>
      <c r="B281" s="109"/>
      <c r="C281" s="109" t="s">
        <v>53</v>
      </c>
      <c r="D281" s="108">
        <v>1140</v>
      </c>
      <c r="E281" s="43"/>
      <c r="F281" s="135"/>
      <c r="G281" s="79"/>
    </row>
    <row r="282" spans="1:7" s="78" customFormat="1" x14ac:dyDescent="0.2">
      <c r="A282" s="108" t="s">
        <v>178</v>
      </c>
      <c r="B282" s="109"/>
      <c r="C282" s="109" t="s">
        <v>179</v>
      </c>
      <c r="D282" s="108">
        <v>140</v>
      </c>
      <c r="E282" s="43"/>
      <c r="F282" s="135"/>
      <c r="G282" s="79"/>
    </row>
    <row r="283" spans="1:7" s="78" customFormat="1" x14ac:dyDescent="0.2">
      <c r="A283" s="102" t="s">
        <v>183</v>
      </c>
      <c r="B283" s="109" t="s">
        <v>93</v>
      </c>
      <c r="C283" s="107" t="s">
        <v>180</v>
      </c>
      <c r="D283" s="108"/>
      <c r="E283" s="43"/>
      <c r="F283" s="135"/>
      <c r="G283" s="79"/>
    </row>
    <row r="284" spans="1:7" s="78" customFormat="1" x14ac:dyDescent="0.2">
      <c r="A284" s="108"/>
      <c r="B284" s="109"/>
      <c r="C284" s="109" t="s">
        <v>9</v>
      </c>
      <c r="D284" s="112">
        <v>1280</v>
      </c>
      <c r="E284" s="43"/>
      <c r="F284" s="135"/>
      <c r="G284" s="79"/>
    </row>
    <row r="285" spans="1:7" s="78" customFormat="1" x14ac:dyDescent="0.2">
      <c r="A285" s="108" t="s">
        <v>177</v>
      </c>
      <c r="B285" s="109"/>
      <c r="C285" s="109" t="s">
        <v>53</v>
      </c>
      <c r="D285" s="108">
        <v>1280</v>
      </c>
      <c r="E285" s="43"/>
      <c r="F285" s="135"/>
      <c r="G285" s="79"/>
    </row>
    <row r="286" spans="1:7" s="78" customFormat="1" x14ac:dyDescent="0.2">
      <c r="A286" s="102" t="s">
        <v>184</v>
      </c>
      <c r="B286" s="109" t="s">
        <v>93</v>
      </c>
      <c r="C286" s="107" t="s">
        <v>181</v>
      </c>
      <c r="D286" s="108"/>
      <c r="E286" s="43"/>
      <c r="F286" s="135"/>
      <c r="G286" s="79"/>
    </row>
    <row r="287" spans="1:7" s="78" customFormat="1" x14ac:dyDescent="0.2">
      <c r="A287" s="108"/>
      <c r="B287" s="109"/>
      <c r="C287" s="109" t="s">
        <v>9</v>
      </c>
      <c r="D287" s="112">
        <v>2905</v>
      </c>
      <c r="E287" s="43"/>
      <c r="F287" s="135"/>
      <c r="G287" s="79"/>
    </row>
    <row r="288" spans="1:7" s="78" customFormat="1" x14ac:dyDescent="0.2">
      <c r="A288" s="108" t="s">
        <v>177</v>
      </c>
      <c r="B288" s="109"/>
      <c r="C288" s="109" t="s">
        <v>53</v>
      </c>
      <c r="D288" s="108">
        <v>1275</v>
      </c>
      <c r="E288" s="43"/>
      <c r="F288" s="134"/>
      <c r="G288" s="79"/>
    </row>
    <row r="289" spans="1:14" s="78" customFormat="1" ht="26.25" customHeight="1" x14ac:dyDescent="0.2">
      <c r="A289" s="158">
        <v>2300</v>
      </c>
      <c r="B289" s="72"/>
      <c r="C289" s="139" t="s">
        <v>179</v>
      </c>
      <c r="D289" s="26">
        <v>1630</v>
      </c>
      <c r="E289" s="169"/>
      <c r="F289" s="171"/>
      <c r="G289" s="79"/>
    </row>
    <row r="290" spans="1:14" s="78" customFormat="1" x14ac:dyDescent="0.2">
      <c r="A290" s="67"/>
      <c r="B290" s="19"/>
      <c r="C290" s="54"/>
      <c r="D290" s="86"/>
      <c r="E290" s="156"/>
      <c r="F290" s="59"/>
      <c r="G290" s="79"/>
    </row>
    <row r="291" spans="1:14" x14ac:dyDescent="0.2">
      <c r="A291" s="11"/>
      <c r="B291" s="23"/>
      <c r="C291" s="24"/>
      <c r="D291" s="20"/>
      <c r="G291" s="33"/>
    </row>
    <row r="292" spans="1:14" x14ac:dyDescent="0.2">
      <c r="A292" s="2" t="s">
        <v>10</v>
      </c>
    </row>
    <row r="293" spans="1:14" x14ac:dyDescent="0.2">
      <c r="A293" s="1"/>
      <c r="B293" s="1"/>
      <c r="D293" s="1"/>
      <c r="E293" s="33"/>
      <c r="J293" s="33"/>
      <c r="K293" s="33"/>
    </row>
    <row r="294" spans="1:14" x14ac:dyDescent="0.2">
      <c r="A294" s="3" t="s">
        <v>2</v>
      </c>
      <c r="B294" s="27" t="s">
        <v>3</v>
      </c>
      <c r="C294" s="5" t="s">
        <v>8</v>
      </c>
      <c r="D294" s="27" t="s">
        <v>4</v>
      </c>
      <c r="E294" s="44"/>
      <c r="J294" s="63"/>
      <c r="K294" s="63"/>
      <c r="L294" s="33"/>
    </row>
    <row r="295" spans="1:14" x14ac:dyDescent="0.2">
      <c r="A295" s="71" t="s">
        <v>77</v>
      </c>
      <c r="B295" s="13" t="s">
        <v>15</v>
      </c>
      <c r="C295" s="107" t="s">
        <v>78</v>
      </c>
      <c r="D295" s="56"/>
      <c r="E295" s="1"/>
      <c r="J295" s="33"/>
      <c r="K295" s="33"/>
      <c r="L295" s="33"/>
    </row>
    <row r="296" spans="1:14" x14ac:dyDescent="0.2">
      <c r="A296" s="106"/>
      <c r="B296" s="72"/>
      <c r="C296" s="111" t="s">
        <v>9</v>
      </c>
      <c r="D296" s="65">
        <f>D297+D298</f>
        <v>0</v>
      </c>
      <c r="E296" s="1"/>
      <c r="J296" s="33"/>
      <c r="K296" s="33"/>
      <c r="L296" s="43"/>
    </row>
    <row r="297" spans="1:14" x14ac:dyDescent="0.2">
      <c r="A297" s="109">
        <v>6200</v>
      </c>
      <c r="B297" s="72"/>
      <c r="C297" s="109" t="s">
        <v>79</v>
      </c>
      <c r="D297" s="111">
        <v>-6000</v>
      </c>
      <c r="E297" s="55"/>
      <c r="J297" s="33"/>
      <c r="K297" s="33"/>
      <c r="L297" s="47"/>
      <c r="M297" s="47"/>
      <c r="N297" s="69"/>
    </row>
    <row r="298" spans="1:14" x14ac:dyDescent="0.2">
      <c r="A298" s="106">
        <v>6300</v>
      </c>
      <c r="B298" s="72"/>
      <c r="C298" s="111" t="s">
        <v>80</v>
      </c>
      <c r="D298" s="111">
        <v>6000</v>
      </c>
      <c r="E298" s="55"/>
      <c r="J298" s="33"/>
      <c r="K298" s="33"/>
      <c r="L298" s="47"/>
    </row>
    <row r="299" spans="1:14" x14ac:dyDescent="0.2">
      <c r="A299" s="106" t="s">
        <v>20</v>
      </c>
      <c r="B299" s="72" t="s">
        <v>15</v>
      </c>
      <c r="C299" s="73" t="s">
        <v>82</v>
      </c>
      <c r="D299" s="111"/>
      <c r="E299" s="82"/>
      <c r="F299" s="78"/>
      <c r="J299" s="33"/>
      <c r="K299" s="33"/>
      <c r="L299" s="47"/>
    </row>
    <row r="300" spans="1:14" x14ac:dyDescent="0.2">
      <c r="A300" s="106"/>
      <c r="B300" s="72"/>
      <c r="C300" s="111" t="s">
        <v>9</v>
      </c>
      <c r="D300" s="112">
        <f>D301+D302</f>
        <v>0</v>
      </c>
      <c r="E300" s="82"/>
      <c r="F300" s="78"/>
      <c r="J300" s="33"/>
      <c r="K300" s="33"/>
      <c r="L300" s="43"/>
    </row>
    <row r="301" spans="1:14" s="78" customFormat="1" x14ac:dyDescent="0.2">
      <c r="A301" s="90">
        <v>2400</v>
      </c>
      <c r="B301" s="57"/>
      <c r="C301" s="60" t="s">
        <v>83</v>
      </c>
      <c r="D301" s="128">
        <v>-2900</v>
      </c>
      <c r="E301" s="82"/>
      <c r="F301" s="16"/>
      <c r="G301" s="79"/>
    </row>
    <row r="302" spans="1:14" ht="12" customHeight="1" x14ac:dyDescent="0.2">
      <c r="A302" s="90">
        <v>5200</v>
      </c>
      <c r="B302" s="80"/>
      <c r="C302" s="60" t="s">
        <v>84</v>
      </c>
      <c r="D302" s="128">
        <v>2900</v>
      </c>
      <c r="E302" s="89"/>
      <c r="G302" s="33"/>
    </row>
    <row r="303" spans="1:14" s="78" customFormat="1" x14ac:dyDescent="0.2">
      <c r="A303" s="132" t="s">
        <v>125</v>
      </c>
      <c r="B303" s="132" t="s">
        <v>89</v>
      </c>
      <c r="C303" s="87" t="s">
        <v>159</v>
      </c>
      <c r="D303" s="154">
        <v>0</v>
      </c>
      <c r="E303" s="155"/>
      <c r="G303" s="79"/>
    </row>
    <row r="304" spans="1:14" s="78" customFormat="1" x14ac:dyDescent="0.2">
      <c r="A304" s="132">
        <v>2200</v>
      </c>
      <c r="B304" s="132"/>
      <c r="C304" s="72" t="s">
        <v>53</v>
      </c>
      <c r="D304" s="152">
        <v>-10000</v>
      </c>
      <c r="E304" s="155"/>
      <c r="G304" s="79"/>
    </row>
    <row r="305" spans="1:7" s="78" customFormat="1" x14ac:dyDescent="0.2">
      <c r="A305" s="132">
        <v>2300</v>
      </c>
      <c r="B305" s="94"/>
      <c r="C305" s="72" t="s">
        <v>127</v>
      </c>
      <c r="D305" s="152">
        <v>10000</v>
      </c>
      <c r="E305" s="155"/>
      <c r="G305" s="79"/>
    </row>
    <row r="306" spans="1:7" s="78" customFormat="1" x14ac:dyDescent="0.2">
      <c r="A306" s="132" t="s">
        <v>160</v>
      </c>
      <c r="B306" s="132" t="s">
        <v>161</v>
      </c>
      <c r="C306" s="87" t="s">
        <v>162</v>
      </c>
      <c r="D306" s="154">
        <v>0</v>
      </c>
      <c r="E306" s="155"/>
      <c r="G306" s="79"/>
    </row>
    <row r="307" spans="1:7" s="78" customFormat="1" x14ac:dyDescent="0.2">
      <c r="A307" s="132">
        <v>2200</v>
      </c>
      <c r="B307" s="132"/>
      <c r="C307" s="72" t="s">
        <v>53</v>
      </c>
      <c r="D307" s="152">
        <v>-66800</v>
      </c>
      <c r="E307" s="155"/>
      <c r="G307" s="79"/>
    </row>
    <row r="308" spans="1:7" s="78" customFormat="1" x14ac:dyDescent="0.2">
      <c r="A308" s="132">
        <v>2300</v>
      </c>
      <c r="B308" s="94"/>
      <c r="C308" s="72" t="s">
        <v>127</v>
      </c>
      <c r="D308" s="152">
        <v>66800</v>
      </c>
      <c r="E308" s="155"/>
      <c r="G308" s="79"/>
    </row>
    <row r="309" spans="1:7" s="78" customFormat="1" ht="12" customHeight="1" x14ac:dyDescent="0.2">
      <c r="A309" s="11"/>
      <c r="B309" s="23"/>
      <c r="C309" s="66"/>
      <c r="D309" s="151"/>
      <c r="E309" s="92"/>
      <c r="G309" s="79"/>
    </row>
    <row r="310" spans="1:7" x14ac:dyDescent="0.2">
      <c r="A310" s="67"/>
      <c r="B310" s="19"/>
      <c r="C310" s="54"/>
      <c r="D310" s="19"/>
      <c r="E310" s="55"/>
      <c r="F310" s="33"/>
      <c r="G310" s="33"/>
    </row>
    <row r="311" spans="1:7" x14ac:dyDescent="0.2">
      <c r="A311" s="2" t="s">
        <v>11</v>
      </c>
      <c r="E311" s="33"/>
      <c r="F311" s="33"/>
      <c r="G311" s="33"/>
    </row>
    <row r="312" spans="1:7" x14ac:dyDescent="0.2">
      <c r="A312" s="1"/>
      <c r="B312" s="1"/>
      <c r="D312" s="1"/>
      <c r="E312" s="33"/>
      <c r="F312" s="33"/>
      <c r="G312" s="33"/>
    </row>
    <row r="313" spans="1:7" ht="15" customHeight="1" x14ac:dyDescent="0.2">
      <c r="A313" s="3" t="s">
        <v>2</v>
      </c>
      <c r="B313" s="27" t="s">
        <v>3</v>
      </c>
      <c r="C313" s="5" t="s">
        <v>8</v>
      </c>
      <c r="D313" s="27" t="s">
        <v>4</v>
      </c>
      <c r="E313" s="44"/>
      <c r="F313" s="33"/>
      <c r="G313" s="33"/>
    </row>
    <row r="314" spans="1:7" ht="25.5" x14ac:dyDescent="0.2">
      <c r="A314" s="106" t="s">
        <v>20</v>
      </c>
      <c r="B314" s="13" t="s">
        <v>28</v>
      </c>
      <c r="C314" s="107" t="s">
        <v>44</v>
      </c>
      <c r="D314" s="81"/>
      <c r="E314" s="33"/>
      <c r="F314" s="33"/>
      <c r="G314" s="33"/>
    </row>
    <row r="315" spans="1:7" s="78" customFormat="1" x14ac:dyDescent="0.2">
      <c r="A315" s="106"/>
      <c r="B315" s="72"/>
      <c r="C315" s="111" t="s">
        <v>9</v>
      </c>
      <c r="D315" s="65">
        <f>SUM(D316:D317)</f>
        <v>-29108</v>
      </c>
      <c r="E315" s="33"/>
      <c r="F315" s="32"/>
      <c r="G315" s="79"/>
    </row>
    <row r="316" spans="1:7" s="78" customFormat="1" x14ac:dyDescent="0.2">
      <c r="A316" s="109">
        <v>1100</v>
      </c>
      <c r="B316" s="72"/>
      <c r="C316" s="109" t="s">
        <v>23</v>
      </c>
      <c r="D316" s="111">
        <v>-23451</v>
      </c>
      <c r="E316" s="33"/>
      <c r="F316" s="33"/>
      <c r="G316" s="79"/>
    </row>
    <row r="317" spans="1:7" s="78" customFormat="1" x14ac:dyDescent="0.2">
      <c r="A317" s="106">
        <v>1200</v>
      </c>
      <c r="B317" s="72"/>
      <c r="C317" s="111" t="s">
        <v>24</v>
      </c>
      <c r="D317" s="111">
        <v>-5657</v>
      </c>
      <c r="E317" s="79"/>
      <c r="F317" s="79"/>
      <c r="G317" s="79"/>
    </row>
    <row r="318" spans="1:7" s="78" customFormat="1" x14ac:dyDescent="0.2">
      <c r="A318" s="106" t="s">
        <v>19</v>
      </c>
      <c r="B318" s="72" t="s">
        <v>15</v>
      </c>
      <c r="C318" s="73" t="s">
        <v>45</v>
      </c>
      <c r="D318" s="111"/>
      <c r="E318" s="79"/>
      <c r="F318" s="79"/>
      <c r="G318" s="79"/>
    </row>
    <row r="319" spans="1:7" s="78" customFormat="1" x14ac:dyDescent="0.2">
      <c r="A319" s="106"/>
      <c r="B319" s="72"/>
      <c r="C319" s="111" t="s">
        <v>9</v>
      </c>
      <c r="D319" s="73">
        <f>D320</f>
        <v>-5927</v>
      </c>
      <c r="E319" s="79"/>
      <c r="F319" s="79"/>
      <c r="G319" s="79"/>
    </row>
    <row r="320" spans="1:7" s="78" customFormat="1" x14ac:dyDescent="0.2">
      <c r="A320" s="106">
        <v>5200</v>
      </c>
      <c r="B320" s="72"/>
      <c r="C320" s="111" t="s">
        <v>21</v>
      </c>
      <c r="D320" s="111">
        <v>-5927</v>
      </c>
      <c r="E320" s="79"/>
      <c r="F320" s="79"/>
      <c r="G320" s="79"/>
    </row>
    <row r="321" spans="1:7" s="78" customFormat="1" ht="25.5" x14ac:dyDescent="0.2">
      <c r="A321" s="120" t="s">
        <v>20</v>
      </c>
      <c r="B321" s="13" t="s">
        <v>57</v>
      </c>
      <c r="C321" s="73" t="s">
        <v>63</v>
      </c>
      <c r="D321" s="111"/>
      <c r="E321" s="79"/>
      <c r="F321" s="79"/>
      <c r="G321" s="79"/>
    </row>
    <row r="322" spans="1:7" s="78" customFormat="1" x14ac:dyDescent="0.2">
      <c r="A322" s="106"/>
      <c r="B322" s="72"/>
      <c r="C322" s="111" t="s">
        <v>9</v>
      </c>
      <c r="D322" s="123">
        <f>D323</f>
        <v>-1011</v>
      </c>
      <c r="E322" s="79"/>
      <c r="F322" s="79"/>
      <c r="G322" s="79"/>
    </row>
    <row r="323" spans="1:7" s="78" customFormat="1" x14ac:dyDescent="0.2">
      <c r="A323" s="120">
        <v>2200</v>
      </c>
      <c r="B323" s="13"/>
      <c r="C323" s="111" t="s">
        <v>53</v>
      </c>
      <c r="D323" s="121">
        <f>-993-18</f>
        <v>-1011</v>
      </c>
      <c r="E323" s="79"/>
      <c r="F323" s="79"/>
      <c r="G323" s="79"/>
    </row>
    <row r="324" spans="1:7" s="78" customFormat="1" x14ac:dyDescent="0.2">
      <c r="A324" s="120" t="s">
        <v>19</v>
      </c>
      <c r="B324" s="13" t="s">
        <v>57</v>
      </c>
      <c r="C324" s="73" t="s">
        <v>60</v>
      </c>
      <c r="D324" s="121"/>
      <c r="E324" s="79"/>
      <c r="F324" s="79"/>
      <c r="G324" s="79"/>
    </row>
    <row r="325" spans="1:7" s="78" customFormat="1" x14ac:dyDescent="0.2">
      <c r="A325" s="120"/>
      <c r="B325" s="80"/>
      <c r="C325" s="111" t="s">
        <v>9</v>
      </c>
      <c r="D325" s="112">
        <f>SUM(D326:D327)</f>
        <v>-50</v>
      </c>
      <c r="E325" s="79"/>
      <c r="F325" s="79"/>
      <c r="G325" s="79"/>
    </row>
    <row r="326" spans="1:7" s="78" customFormat="1" x14ac:dyDescent="0.2">
      <c r="A326" s="120">
        <v>2200</v>
      </c>
      <c r="B326" s="13"/>
      <c r="C326" s="111" t="s">
        <v>53</v>
      </c>
      <c r="D326" s="121">
        <v>-50</v>
      </c>
      <c r="E326" s="79"/>
      <c r="F326" s="79"/>
      <c r="G326" s="79"/>
    </row>
    <row r="327" spans="1:7" s="78" customFormat="1" x14ac:dyDescent="0.2">
      <c r="A327" s="120" t="s">
        <v>20</v>
      </c>
      <c r="B327" s="13" t="s">
        <v>57</v>
      </c>
      <c r="C327" s="73" t="s">
        <v>65</v>
      </c>
      <c r="D327" s="121"/>
      <c r="E327" s="79"/>
      <c r="F327" s="79"/>
      <c r="G327" s="79"/>
    </row>
    <row r="328" spans="1:7" s="78" customFormat="1" x14ac:dyDescent="0.2">
      <c r="A328" s="120"/>
      <c r="B328" s="80"/>
      <c r="C328" s="111" t="s">
        <v>9</v>
      </c>
      <c r="D328" s="112">
        <f>D329</f>
        <v>-476</v>
      </c>
      <c r="E328" s="79"/>
      <c r="F328" s="79"/>
      <c r="G328" s="79"/>
    </row>
    <row r="329" spans="1:7" s="78" customFormat="1" x14ac:dyDescent="0.2">
      <c r="A329" s="120">
        <v>2200</v>
      </c>
      <c r="B329" s="13"/>
      <c r="C329" s="111" t="s">
        <v>53</v>
      </c>
      <c r="D329" s="121">
        <v>-476</v>
      </c>
      <c r="E329" s="79"/>
      <c r="F329" s="79"/>
      <c r="G329" s="79"/>
    </row>
    <row r="330" spans="1:7" s="78" customFormat="1" x14ac:dyDescent="0.2">
      <c r="A330" s="120" t="s">
        <v>67</v>
      </c>
      <c r="B330" s="13" t="s">
        <v>57</v>
      </c>
      <c r="C330" s="73" t="s">
        <v>68</v>
      </c>
      <c r="D330" s="121"/>
      <c r="E330" s="79"/>
      <c r="F330" s="79"/>
      <c r="G330" s="79"/>
    </row>
    <row r="331" spans="1:7" s="78" customFormat="1" x14ac:dyDescent="0.2">
      <c r="A331" s="120"/>
      <c r="B331" s="80"/>
      <c r="C331" s="111" t="s">
        <v>9</v>
      </c>
      <c r="D331" s="112">
        <f>SUM(D332)</f>
        <v>-97</v>
      </c>
      <c r="E331" s="79"/>
      <c r="F331" s="79"/>
      <c r="G331" s="79"/>
    </row>
    <row r="332" spans="1:7" s="78" customFormat="1" x14ac:dyDescent="0.2">
      <c r="A332" s="120">
        <v>2200</v>
      </c>
      <c r="B332" s="13"/>
      <c r="C332" s="111" t="s">
        <v>53</v>
      </c>
      <c r="D332" s="121">
        <v>-97</v>
      </c>
      <c r="E332" s="79"/>
      <c r="F332" s="79"/>
      <c r="G332" s="79"/>
    </row>
    <row r="333" spans="1:7" s="78" customFormat="1" x14ac:dyDescent="0.2">
      <c r="A333" s="120" t="s">
        <v>70</v>
      </c>
      <c r="B333" s="13" t="s">
        <v>57</v>
      </c>
      <c r="C333" s="73" t="s">
        <v>71</v>
      </c>
      <c r="D333" s="121"/>
      <c r="F333" s="79"/>
      <c r="G333" s="79"/>
    </row>
    <row r="334" spans="1:7" s="78" customFormat="1" x14ac:dyDescent="0.2">
      <c r="A334" s="120"/>
      <c r="B334" s="80"/>
      <c r="C334" s="111" t="s">
        <v>9</v>
      </c>
      <c r="D334" s="112">
        <f>SUM(D335:D335)</f>
        <v>-1334</v>
      </c>
      <c r="F334" s="79"/>
      <c r="G334" s="79"/>
    </row>
    <row r="335" spans="1:7" s="78" customFormat="1" x14ac:dyDescent="0.2">
      <c r="A335" s="120">
        <v>6423</v>
      </c>
      <c r="B335" s="13"/>
      <c r="C335" s="125" t="s">
        <v>72</v>
      </c>
      <c r="D335" s="121">
        <v>-1334</v>
      </c>
      <c r="E335" s="79"/>
      <c r="F335" s="79"/>
      <c r="G335" s="79"/>
    </row>
    <row r="336" spans="1:7" s="78" customFormat="1" ht="25.5" x14ac:dyDescent="0.2">
      <c r="A336" s="126" t="s">
        <v>67</v>
      </c>
      <c r="B336" s="13" t="s">
        <v>57</v>
      </c>
      <c r="C336" s="73" t="s">
        <v>73</v>
      </c>
      <c r="D336" s="73"/>
      <c r="E336" s="74"/>
      <c r="F336" s="79"/>
      <c r="G336" s="79"/>
    </row>
    <row r="337" spans="1:7" s="78" customFormat="1" x14ac:dyDescent="0.2">
      <c r="A337" s="120"/>
      <c r="B337" s="72"/>
      <c r="C337" s="111" t="s">
        <v>9</v>
      </c>
      <c r="D337" s="65">
        <f>D338</f>
        <v>-48</v>
      </c>
      <c r="E337" s="74"/>
      <c r="F337" s="79"/>
      <c r="G337" s="79"/>
    </row>
    <row r="338" spans="1:7" s="78" customFormat="1" x14ac:dyDescent="0.2">
      <c r="A338" s="127">
        <v>2200</v>
      </c>
      <c r="B338" s="72"/>
      <c r="C338" s="30" t="s">
        <v>53</v>
      </c>
      <c r="D338" s="111">
        <v>-48</v>
      </c>
      <c r="E338" s="40"/>
      <c r="F338" s="79"/>
      <c r="G338" s="79"/>
    </row>
    <row r="339" spans="1:7" s="78" customFormat="1" x14ac:dyDescent="0.2">
      <c r="A339" s="127" t="s">
        <v>75</v>
      </c>
      <c r="B339" s="72" t="s">
        <v>15</v>
      </c>
      <c r="C339" s="131" t="s">
        <v>86</v>
      </c>
      <c r="D339" s="111"/>
      <c r="E339" s="40"/>
      <c r="F339" s="79"/>
      <c r="G339" s="79"/>
    </row>
    <row r="340" spans="1:7" s="78" customFormat="1" x14ac:dyDescent="0.2">
      <c r="A340" s="120"/>
      <c r="B340" s="72"/>
      <c r="C340" s="111" t="s">
        <v>9</v>
      </c>
      <c r="D340" s="65">
        <f>D341</f>
        <v>-1000</v>
      </c>
      <c r="E340" s="40"/>
      <c r="F340" s="79"/>
      <c r="G340" s="79"/>
    </row>
    <row r="341" spans="1:7" s="78" customFormat="1" x14ac:dyDescent="0.2">
      <c r="A341" s="127">
        <v>2200</v>
      </c>
      <c r="B341" s="72"/>
      <c r="C341" s="30" t="s">
        <v>53</v>
      </c>
      <c r="D341" s="111">
        <v>-1000</v>
      </c>
      <c r="E341" s="40"/>
      <c r="F341" s="79"/>
      <c r="G341" s="79"/>
    </row>
    <row r="342" spans="1:7" s="78" customFormat="1" x14ac:dyDescent="0.2">
      <c r="A342" s="106" t="s">
        <v>97</v>
      </c>
      <c r="B342" s="13" t="s">
        <v>57</v>
      </c>
      <c r="C342" s="107" t="s">
        <v>98</v>
      </c>
      <c r="D342" s="111"/>
      <c r="E342" s="40"/>
      <c r="F342" s="79"/>
      <c r="G342" s="79"/>
    </row>
    <row r="343" spans="1:7" s="78" customFormat="1" x14ac:dyDescent="0.2">
      <c r="A343" s="106"/>
      <c r="B343" s="72"/>
      <c r="C343" s="111" t="s">
        <v>9</v>
      </c>
      <c r="D343" s="73">
        <f>SUM(D344:D345)</f>
        <v>-7787</v>
      </c>
      <c r="E343" s="40"/>
      <c r="F343" s="79"/>
      <c r="G343" s="79"/>
    </row>
    <row r="344" spans="1:7" s="78" customFormat="1" x14ac:dyDescent="0.2">
      <c r="A344" s="109">
        <v>1100</v>
      </c>
      <c r="B344" s="72"/>
      <c r="C344" s="109" t="s">
        <v>23</v>
      </c>
      <c r="D344" s="111">
        <v>-6275</v>
      </c>
      <c r="E344" s="40"/>
      <c r="F344" s="79"/>
      <c r="G344" s="79"/>
    </row>
    <row r="345" spans="1:7" s="78" customFormat="1" x14ac:dyDescent="0.2">
      <c r="A345" s="106">
        <v>1200</v>
      </c>
      <c r="B345" s="72"/>
      <c r="C345" s="111" t="s">
        <v>24</v>
      </c>
      <c r="D345" s="111">
        <v>-1512</v>
      </c>
      <c r="E345" s="40"/>
      <c r="F345" s="79"/>
      <c r="G345" s="79"/>
    </row>
    <row r="346" spans="1:7" s="78" customFormat="1" x14ac:dyDescent="0.2">
      <c r="A346" s="106" t="s">
        <v>97</v>
      </c>
      <c r="B346" s="13" t="s">
        <v>76</v>
      </c>
      <c r="C346" s="107" t="s">
        <v>98</v>
      </c>
      <c r="D346" s="111"/>
      <c r="E346" s="40"/>
      <c r="F346" s="79"/>
      <c r="G346" s="79"/>
    </row>
    <row r="347" spans="1:7" s="78" customFormat="1" x14ac:dyDescent="0.2">
      <c r="A347" s="106"/>
      <c r="B347" s="72"/>
      <c r="C347" s="111" t="s">
        <v>9</v>
      </c>
      <c r="D347" s="73">
        <f>SUM(D348:D349)</f>
        <v>-5331</v>
      </c>
      <c r="E347" s="40"/>
      <c r="F347" s="79"/>
      <c r="G347" s="79"/>
    </row>
    <row r="348" spans="1:7" s="78" customFormat="1" x14ac:dyDescent="0.2">
      <c r="A348" s="109">
        <v>1100</v>
      </c>
      <c r="B348" s="72"/>
      <c r="C348" s="109" t="s">
        <v>23</v>
      </c>
      <c r="D348" s="111">
        <v>-4296</v>
      </c>
      <c r="E348" s="40"/>
      <c r="F348" s="79"/>
      <c r="G348" s="79"/>
    </row>
    <row r="349" spans="1:7" s="78" customFormat="1" x14ac:dyDescent="0.2">
      <c r="A349" s="106">
        <v>1200</v>
      </c>
      <c r="B349" s="72"/>
      <c r="C349" s="111" t="s">
        <v>24</v>
      </c>
      <c r="D349" s="111">
        <v>-1035</v>
      </c>
      <c r="E349" s="40"/>
      <c r="F349" s="79"/>
      <c r="G349" s="79"/>
    </row>
    <row r="350" spans="1:7" s="78" customFormat="1" x14ac:dyDescent="0.2">
      <c r="A350" s="106" t="s">
        <v>97</v>
      </c>
      <c r="B350" s="13" t="s">
        <v>51</v>
      </c>
      <c r="C350" s="107" t="s">
        <v>98</v>
      </c>
      <c r="D350" s="111"/>
      <c r="E350" s="40"/>
      <c r="F350" s="79"/>
      <c r="G350" s="79"/>
    </row>
    <row r="351" spans="1:7" s="78" customFormat="1" x14ac:dyDescent="0.2">
      <c r="A351" s="106"/>
      <c r="B351" s="72"/>
      <c r="C351" s="111" t="s">
        <v>9</v>
      </c>
      <c r="D351" s="73">
        <f>SUM(D352:D353)</f>
        <v>-6648</v>
      </c>
      <c r="E351" s="40"/>
      <c r="F351" s="79"/>
      <c r="G351" s="79"/>
    </row>
    <row r="352" spans="1:7" s="78" customFormat="1" x14ac:dyDescent="0.2">
      <c r="A352" s="109">
        <v>1100</v>
      </c>
      <c r="B352" s="72"/>
      <c r="C352" s="109" t="s">
        <v>23</v>
      </c>
      <c r="D352" s="111">
        <v>-5357</v>
      </c>
      <c r="E352" s="40"/>
      <c r="F352" s="79"/>
      <c r="G352" s="79"/>
    </row>
    <row r="353" spans="1:7" s="78" customFormat="1" x14ac:dyDescent="0.2">
      <c r="A353" s="106">
        <v>1200</v>
      </c>
      <c r="B353" s="72"/>
      <c r="C353" s="111" t="s">
        <v>24</v>
      </c>
      <c r="D353" s="111">
        <v>-1291</v>
      </c>
      <c r="E353" s="40"/>
      <c r="F353" s="79"/>
      <c r="G353" s="79"/>
    </row>
    <row r="354" spans="1:7" s="78" customFormat="1" x14ac:dyDescent="0.2">
      <c r="A354" s="106" t="s">
        <v>97</v>
      </c>
      <c r="B354" s="13" t="s">
        <v>89</v>
      </c>
      <c r="C354" s="107" t="s">
        <v>98</v>
      </c>
      <c r="D354" s="111"/>
      <c r="E354" s="40"/>
      <c r="F354" s="79"/>
      <c r="G354" s="79"/>
    </row>
    <row r="355" spans="1:7" s="78" customFormat="1" x14ac:dyDescent="0.2">
      <c r="A355" s="106"/>
      <c r="B355" s="72"/>
      <c r="C355" s="111" t="s">
        <v>9</v>
      </c>
      <c r="D355" s="73">
        <f>SUM(D356:D357)</f>
        <v>-11470</v>
      </c>
      <c r="E355" s="40"/>
      <c r="F355" s="79"/>
      <c r="G355" s="79"/>
    </row>
    <row r="356" spans="1:7" s="78" customFormat="1" x14ac:dyDescent="0.2">
      <c r="A356" s="109">
        <v>1100</v>
      </c>
      <c r="B356" s="72"/>
      <c r="C356" s="109" t="s">
        <v>23</v>
      </c>
      <c r="D356" s="111">
        <v>-9243</v>
      </c>
      <c r="E356" s="40"/>
      <c r="F356" s="79"/>
      <c r="G356" s="79"/>
    </row>
    <row r="357" spans="1:7" s="78" customFormat="1" x14ac:dyDescent="0.2">
      <c r="A357" s="106">
        <v>1200</v>
      </c>
      <c r="B357" s="72"/>
      <c r="C357" s="111" t="s">
        <v>24</v>
      </c>
      <c r="D357" s="111">
        <v>-2227</v>
      </c>
      <c r="E357" s="40"/>
      <c r="F357" s="79"/>
      <c r="G357" s="79"/>
    </row>
    <row r="358" spans="1:7" s="78" customFormat="1" x14ac:dyDescent="0.2">
      <c r="A358" s="106" t="s">
        <v>97</v>
      </c>
      <c r="B358" s="13" t="s">
        <v>90</v>
      </c>
      <c r="C358" s="107" t="s">
        <v>98</v>
      </c>
      <c r="D358" s="111"/>
      <c r="E358" s="40"/>
      <c r="F358" s="79"/>
      <c r="G358" s="79"/>
    </row>
    <row r="359" spans="1:7" s="78" customFormat="1" x14ac:dyDescent="0.2">
      <c r="A359" s="106"/>
      <c r="B359" s="72"/>
      <c r="C359" s="111" t="s">
        <v>9</v>
      </c>
      <c r="D359" s="73">
        <f>SUM(D360:D361)</f>
        <v>-9369</v>
      </c>
      <c r="E359" s="40"/>
      <c r="F359" s="79"/>
      <c r="G359" s="79"/>
    </row>
    <row r="360" spans="1:7" s="78" customFormat="1" x14ac:dyDescent="0.2">
      <c r="A360" s="109">
        <v>1100</v>
      </c>
      <c r="B360" s="72"/>
      <c r="C360" s="109" t="s">
        <v>23</v>
      </c>
      <c r="D360" s="111">
        <v>-7550</v>
      </c>
      <c r="E360" s="40"/>
      <c r="F360" s="79"/>
      <c r="G360" s="79"/>
    </row>
    <row r="361" spans="1:7" s="78" customFormat="1" x14ac:dyDescent="0.2">
      <c r="A361" s="106">
        <v>1200</v>
      </c>
      <c r="B361" s="72"/>
      <c r="C361" s="111" t="s">
        <v>24</v>
      </c>
      <c r="D361" s="111">
        <v>-1819</v>
      </c>
      <c r="E361" s="40"/>
      <c r="F361" s="79"/>
      <c r="G361" s="79"/>
    </row>
    <row r="362" spans="1:7" s="78" customFormat="1" x14ac:dyDescent="0.2">
      <c r="A362" s="106" t="s">
        <v>97</v>
      </c>
      <c r="B362" s="13" t="s">
        <v>91</v>
      </c>
      <c r="C362" s="107" t="s">
        <v>98</v>
      </c>
      <c r="D362" s="111"/>
      <c r="E362" s="40"/>
      <c r="F362" s="79"/>
      <c r="G362" s="79"/>
    </row>
    <row r="363" spans="1:7" s="78" customFormat="1" x14ac:dyDescent="0.2">
      <c r="A363" s="106"/>
      <c r="B363" s="72"/>
      <c r="C363" s="111" t="s">
        <v>9</v>
      </c>
      <c r="D363" s="73">
        <f>SUM(D364:D365)</f>
        <v>-2792</v>
      </c>
      <c r="E363" s="40"/>
      <c r="F363" s="79"/>
      <c r="G363" s="79"/>
    </row>
    <row r="364" spans="1:7" s="78" customFormat="1" x14ac:dyDescent="0.2">
      <c r="A364" s="109">
        <v>1100</v>
      </c>
      <c r="B364" s="72"/>
      <c r="C364" s="109" t="s">
        <v>23</v>
      </c>
      <c r="D364" s="111">
        <v>-2250</v>
      </c>
      <c r="E364" s="40"/>
      <c r="F364" s="79"/>
      <c r="G364" s="79"/>
    </row>
    <row r="365" spans="1:7" s="78" customFormat="1" x14ac:dyDescent="0.2">
      <c r="A365" s="106">
        <v>1200</v>
      </c>
      <c r="B365" s="72"/>
      <c r="C365" s="111" t="s">
        <v>24</v>
      </c>
      <c r="D365" s="111">
        <v>-542</v>
      </c>
      <c r="E365" s="40"/>
      <c r="F365" s="79"/>
      <c r="G365" s="79"/>
    </row>
    <row r="366" spans="1:7" s="78" customFormat="1" x14ac:dyDescent="0.2">
      <c r="A366" s="106" t="s">
        <v>97</v>
      </c>
      <c r="B366" s="13" t="s">
        <v>92</v>
      </c>
      <c r="C366" s="107" t="s">
        <v>98</v>
      </c>
      <c r="D366" s="111"/>
      <c r="E366" s="40"/>
      <c r="F366" s="79"/>
      <c r="G366" s="79"/>
    </row>
    <row r="367" spans="1:7" s="78" customFormat="1" x14ac:dyDescent="0.2">
      <c r="A367" s="106"/>
      <c r="B367" s="72"/>
      <c r="C367" s="111" t="s">
        <v>9</v>
      </c>
      <c r="D367" s="73">
        <f>SUM(D368:D369)</f>
        <v>-5967</v>
      </c>
      <c r="E367" s="40"/>
      <c r="F367" s="79"/>
      <c r="G367" s="79"/>
    </row>
    <row r="368" spans="1:7" s="78" customFormat="1" x14ac:dyDescent="0.2">
      <c r="A368" s="109">
        <v>1100</v>
      </c>
      <c r="B368" s="72"/>
      <c r="C368" s="109" t="s">
        <v>23</v>
      </c>
      <c r="D368" s="111">
        <v>-4809</v>
      </c>
      <c r="E368" s="40"/>
      <c r="F368" s="79"/>
      <c r="G368" s="79"/>
    </row>
    <row r="369" spans="1:7" s="78" customFormat="1" x14ac:dyDescent="0.2">
      <c r="A369" s="106">
        <v>1200</v>
      </c>
      <c r="B369" s="72"/>
      <c r="C369" s="111" t="s">
        <v>24</v>
      </c>
      <c r="D369" s="111">
        <v>-1158</v>
      </c>
      <c r="E369" s="40"/>
      <c r="F369" s="79"/>
      <c r="G369" s="79"/>
    </row>
    <row r="370" spans="1:7" s="78" customFormat="1" x14ac:dyDescent="0.2">
      <c r="A370" s="106" t="s">
        <v>97</v>
      </c>
      <c r="B370" s="13" t="s">
        <v>93</v>
      </c>
      <c r="C370" s="107" t="s">
        <v>98</v>
      </c>
      <c r="D370" s="111"/>
      <c r="E370" s="40"/>
      <c r="F370" s="79"/>
      <c r="G370" s="79"/>
    </row>
    <row r="371" spans="1:7" s="78" customFormat="1" x14ac:dyDescent="0.2">
      <c r="A371" s="106"/>
      <c r="B371" s="72"/>
      <c r="C371" s="111" t="s">
        <v>9</v>
      </c>
      <c r="D371" s="73">
        <f>SUM(D372:D373)</f>
        <v>-5988</v>
      </c>
      <c r="E371" s="40"/>
      <c r="F371" s="79"/>
      <c r="G371" s="79"/>
    </row>
    <row r="372" spans="1:7" s="78" customFormat="1" x14ac:dyDescent="0.2">
      <c r="A372" s="109">
        <v>1100</v>
      </c>
      <c r="B372" s="72"/>
      <c r="C372" s="109" t="s">
        <v>23</v>
      </c>
      <c r="D372" s="111">
        <v>-4826</v>
      </c>
      <c r="E372" s="40"/>
      <c r="F372" s="79"/>
      <c r="G372" s="79"/>
    </row>
    <row r="373" spans="1:7" s="78" customFormat="1" x14ac:dyDescent="0.2">
      <c r="A373" s="106">
        <v>1200</v>
      </c>
      <c r="B373" s="72"/>
      <c r="C373" s="111" t="s">
        <v>24</v>
      </c>
      <c r="D373" s="111">
        <v>-1162</v>
      </c>
      <c r="E373" s="40"/>
      <c r="F373" s="79"/>
      <c r="G373" s="79"/>
    </row>
    <row r="374" spans="1:7" s="78" customFormat="1" x14ac:dyDescent="0.2">
      <c r="A374" s="106" t="s">
        <v>97</v>
      </c>
      <c r="B374" s="13" t="s">
        <v>94</v>
      </c>
      <c r="C374" s="107" t="s">
        <v>98</v>
      </c>
      <c r="D374" s="111"/>
      <c r="E374" s="40"/>
      <c r="F374" s="79"/>
      <c r="G374" s="79"/>
    </row>
    <row r="375" spans="1:7" s="78" customFormat="1" x14ac:dyDescent="0.2">
      <c r="A375" s="106"/>
      <c r="B375" s="72"/>
      <c r="C375" s="111" t="s">
        <v>9</v>
      </c>
      <c r="D375" s="73">
        <f>SUM(D376:D377)</f>
        <v>-4900</v>
      </c>
      <c r="E375" s="40"/>
      <c r="F375" s="79"/>
      <c r="G375" s="79"/>
    </row>
    <row r="376" spans="1:7" s="78" customFormat="1" x14ac:dyDescent="0.2">
      <c r="A376" s="109">
        <v>1100</v>
      </c>
      <c r="B376" s="72"/>
      <c r="C376" s="109" t="s">
        <v>23</v>
      </c>
      <c r="D376" s="111">
        <v>-3949</v>
      </c>
      <c r="E376" s="40"/>
      <c r="F376" s="79"/>
      <c r="G376" s="79"/>
    </row>
    <row r="377" spans="1:7" s="78" customFormat="1" x14ac:dyDescent="0.2">
      <c r="A377" s="106">
        <v>1200</v>
      </c>
      <c r="B377" s="72"/>
      <c r="C377" s="111" t="s">
        <v>24</v>
      </c>
      <c r="D377" s="111">
        <v>-951</v>
      </c>
      <c r="E377" s="40"/>
      <c r="F377" s="79"/>
      <c r="G377" s="79"/>
    </row>
    <row r="378" spans="1:7" s="78" customFormat="1" x14ac:dyDescent="0.2">
      <c r="A378" s="106" t="s">
        <v>97</v>
      </c>
      <c r="B378" s="13" t="s">
        <v>99</v>
      </c>
      <c r="C378" s="107" t="s">
        <v>98</v>
      </c>
      <c r="D378" s="111"/>
      <c r="E378" s="40"/>
      <c r="F378" s="79"/>
      <c r="G378" s="79"/>
    </row>
    <row r="379" spans="1:7" s="78" customFormat="1" x14ac:dyDescent="0.2">
      <c r="A379" s="106"/>
      <c r="B379" s="72"/>
      <c r="C379" s="111" t="s">
        <v>9</v>
      </c>
      <c r="D379" s="73">
        <f>SUM(D380:D381)</f>
        <v>-4098</v>
      </c>
      <c r="E379" s="40"/>
      <c r="F379" s="79"/>
      <c r="G379" s="79"/>
    </row>
    <row r="380" spans="1:7" s="78" customFormat="1" x14ac:dyDescent="0.2">
      <c r="A380" s="109">
        <v>1100</v>
      </c>
      <c r="B380" s="72"/>
      <c r="C380" s="109" t="s">
        <v>23</v>
      </c>
      <c r="D380" s="111">
        <v>-3302</v>
      </c>
      <c r="E380" s="40"/>
      <c r="F380" s="79"/>
      <c r="G380" s="79"/>
    </row>
    <row r="381" spans="1:7" s="78" customFormat="1" x14ac:dyDescent="0.2">
      <c r="A381" s="106">
        <v>1200</v>
      </c>
      <c r="B381" s="72"/>
      <c r="C381" s="111" t="s">
        <v>24</v>
      </c>
      <c r="D381" s="111">
        <v>-796</v>
      </c>
      <c r="E381" s="40"/>
      <c r="F381" s="79"/>
      <c r="G381" s="79"/>
    </row>
    <row r="382" spans="1:7" s="78" customFormat="1" x14ac:dyDescent="0.2">
      <c r="A382" s="106" t="s">
        <v>97</v>
      </c>
      <c r="B382" s="13" t="s">
        <v>96</v>
      </c>
      <c r="C382" s="107" t="s">
        <v>98</v>
      </c>
      <c r="D382" s="111"/>
      <c r="E382" s="40"/>
      <c r="F382" s="79"/>
      <c r="G382" s="79"/>
    </row>
    <row r="383" spans="1:7" s="78" customFormat="1" x14ac:dyDescent="0.2">
      <c r="A383" s="106"/>
      <c r="B383" s="72"/>
      <c r="C383" s="111" t="s">
        <v>9</v>
      </c>
      <c r="D383" s="73">
        <f>SUM(D384:D385)</f>
        <v>-1799</v>
      </c>
      <c r="E383" s="40"/>
      <c r="F383" s="79"/>
      <c r="G383" s="79"/>
    </row>
    <row r="384" spans="1:7" s="78" customFormat="1" x14ac:dyDescent="0.2">
      <c r="A384" s="109">
        <v>1100</v>
      </c>
      <c r="B384" s="72"/>
      <c r="C384" s="109" t="s">
        <v>23</v>
      </c>
      <c r="D384" s="111">
        <v>-1450</v>
      </c>
      <c r="E384" s="40"/>
      <c r="F384" s="79"/>
      <c r="G384" s="79"/>
    </row>
    <row r="385" spans="1:7" s="78" customFormat="1" x14ac:dyDescent="0.2">
      <c r="A385" s="106">
        <v>1200</v>
      </c>
      <c r="B385" s="72"/>
      <c r="C385" s="111" t="s">
        <v>24</v>
      </c>
      <c r="D385" s="111">
        <v>-349</v>
      </c>
      <c r="E385" s="40"/>
      <c r="F385" s="79"/>
      <c r="G385" s="79"/>
    </row>
    <row r="386" spans="1:7" s="78" customFormat="1" ht="25.5" x14ac:dyDescent="0.2">
      <c r="A386" s="106" t="s">
        <v>67</v>
      </c>
      <c r="B386" s="13" t="s">
        <v>57</v>
      </c>
      <c r="C386" s="107" t="s">
        <v>100</v>
      </c>
      <c r="D386" s="111"/>
      <c r="E386" s="40"/>
      <c r="F386" s="79"/>
      <c r="G386" s="79"/>
    </row>
    <row r="387" spans="1:7" s="78" customFormat="1" x14ac:dyDescent="0.2">
      <c r="A387" s="106"/>
      <c r="B387" s="72"/>
      <c r="C387" s="111" t="s">
        <v>9</v>
      </c>
      <c r="D387" s="73">
        <f>SUM(D388:D389)</f>
        <v>-28191</v>
      </c>
      <c r="E387" s="40"/>
      <c r="F387" s="79"/>
      <c r="G387" s="79"/>
    </row>
    <row r="388" spans="1:7" s="78" customFormat="1" x14ac:dyDescent="0.2">
      <c r="A388" s="109">
        <v>1100</v>
      </c>
      <c r="B388" s="72"/>
      <c r="C388" s="109" t="s">
        <v>23</v>
      </c>
      <c r="D388" s="111">
        <v>-22718</v>
      </c>
      <c r="E388" s="40"/>
      <c r="F388" s="79"/>
      <c r="G388" s="79"/>
    </row>
    <row r="389" spans="1:7" s="78" customFormat="1" x14ac:dyDescent="0.2">
      <c r="A389" s="106">
        <v>1200</v>
      </c>
      <c r="B389" s="72"/>
      <c r="C389" s="111" t="s">
        <v>24</v>
      </c>
      <c r="D389" s="111">
        <v>-5473</v>
      </c>
      <c r="E389" s="40"/>
      <c r="F389" s="79"/>
      <c r="G389" s="79"/>
    </row>
    <row r="390" spans="1:7" s="78" customFormat="1" ht="25.5" x14ac:dyDescent="0.2">
      <c r="A390" s="111" t="s">
        <v>77</v>
      </c>
      <c r="B390" s="72" t="s">
        <v>15</v>
      </c>
      <c r="C390" s="131" t="s">
        <v>114</v>
      </c>
      <c r="D390" s="111"/>
      <c r="E390" s="40"/>
      <c r="F390" s="79"/>
      <c r="G390" s="79"/>
    </row>
    <row r="391" spans="1:7" s="78" customFormat="1" x14ac:dyDescent="0.2">
      <c r="A391" s="127"/>
      <c r="B391" s="72"/>
      <c r="C391" s="30" t="s">
        <v>9</v>
      </c>
      <c r="D391" s="73">
        <v>-107846</v>
      </c>
      <c r="E391" s="40"/>
      <c r="F391" s="79"/>
      <c r="G391" s="79"/>
    </row>
    <row r="392" spans="1:7" s="78" customFormat="1" x14ac:dyDescent="0.2">
      <c r="A392" s="127">
        <v>6000</v>
      </c>
      <c r="B392" s="72"/>
      <c r="C392" s="30" t="s">
        <v>115</v>
      </c>
      <c r="D392" s="111">
        <v>-107846</v>
      </c>
      <c r="E392" s="40"/>
      <c r="F392" s="79"/>
      <c r="G392" s="79"/>
    </row>
    <row r="393" spans="1:7" s="78" customFormat="1" x14ac:dyDescent="0.2">
      <c r="A393" s="111" t="s">
        <v>132</v>
      </c>
      <c r="B393" s="72" t="s">
        <v>118</v>
      </c>
      <c r="C393" s="131" t="s">
        <v>82</v>
      </c>
      <c r="D393" s="111"/>
      <c r="E393" s="79"/>
      <c r="F393" s="79"/>
      <c r="G393" s="79"/>
    </row>
    <row r="394" spans="1:7" s="78" customFormat="1" x14ac:dyDescent="0.2">
      <c r="A394" s="127"/>
      <c r="B394" s="72"/>
      <c r="C394" s="30" t="s">
        <v>9</v>
      </c>
      <c r="D394" s="73">
        <f>D395</f>
        <v>-1600</v>
      </c>
      <c r="E394" s="79"/>
      <c r="F394" s="79"/>
      <c r="G394" s="79"/>
    </row>
    <row r="395" spans="1:7" s="78" customFormat="1" x14ac:dyDescent="0.2">
      <c r="A395" s="127">
        <v>5200</v>
      </c>
      <c r="B395" s="72"/>
      <c r="C395" s="30" t="s">
        <v>151</v>
      </c>
      <c r="D395" s="111">
        <v>-1600</v>
      </c>
      <c r="E395" s="79"/>
      <c r="F395" s="79"/>
      <c r="G395" s="79"/>
    </row>
    <row r="396" spans="1:7" s="78" customFormat="1" ht="15" x14ac:dyDescent="0.25">
      <c r="A396" s="132" t="s">
        <v>156</v>
      </c>
      <c r="B396" s="132" t="s">
        <v>89</v>
      </c>
      <c r="C396" s="87" t="s">
        <v>157</v>
      </c>
      <c r="E396" s="153"/>
      <c r="F396" s="79"/>
      <c r="G396" s="79"/>
    </row>
    <row r="397" spans="1:7" s="78" customFormat="1" ht="15" x14ac:dyDescent="0.25">
      <c r="A397" s="132"/>
      <c r="B397" s="132"/>
      <c r="C397" s="30" t="s">
        <v>9</v>
      </c>
      <c r="D397" s="154">
        <f>D398</f>
        <v>-352</v>
      </c>
      <c r="E397" s="153"/>
      <c r="F397" s="79"/>
      <c r="G397" s="79"/>
    </row>
    <row r="398" spans="1:7" s="78" customFormat="1" x14ac:dyDescent="0.2">
      <c r="A398" s="132">
        <v>2200</v>
      </c>
      <c r="B398" s="132"/>
      <c r="C398" s="72" t="s">
        <v>53</v>
      </c>
      <c r="D398" s="152">
        <v>-352</v>
      </c>
      <c r="E398" s="46"/>
      <c r="F398" s="79"/>
      <c r="G398" s="79"/>
    </row>
    <row r="399" spans="1:7" s="78" customFormat="1" ht="25.5" x14ac:dyDescent="0.2">
      <c r="A399" s="126" t="s">
        <v>67</v>
      </c>
      <c r="B399" s="13" t="s">
        <v>92</v>
      </c>
      <c r="C399" s="73" t="s">
        <v>163</v>
      </c>
      <c r="D399" s="73"/>
      <c r="E399" s="74"/>
      <c r="F399" s="79"/>
      <c r="G399" s="79"/>
    </row>
    <row r="400" spans="1:7" s="78" customFormat="1" x14ac:dyDescent="0.2">
      <c r="A400" s="120"/>
      <c r="B400" s="72"/>
      <c r="C400" s="111" t="s">
        <v>9</v>
      </c>
      <c r="D400" s="65">
        <f>D401</f>
        <v>-471</v>
      </c>
      <c r="E400" s="74"/>
      <c r="F400" s="79"/>
      <c r="G400" s="79"/>
    </row>
    <row r="401" spans="1:7" s="78" customFormat="1" x14ac:dyDescent="0.2">
      <c r="A401" s="127">
        <v>2200</v>
      </c>
      <c r="B401" s="72"/>
      <c r="C401" s="30" t="s">
        <v>53</v>
      </c>
      <c r="D401" s="111">
        <v>-471</v>
      </c>
      <c r="E401" s="40"/>
      <c r="F401" s="79"/>
      <c r="G401" s="79"/>
    </row>
    <row r="402" spans="1:7" s="78" customFormat="1" ht="25.5" x14ac:dyDescent="0.2">
      <c r="A402" s="126" t="s">
        <v>67</v>
      </c>
      <c r="B402" s="13" t="s">
        <v>76</v>
      </c>
      <c r="C402" s="73" t="s">
        <v>164</v>
      </c>
      <c r="D402" s="73"/>
      <c r="E402" s="74"/>
      <c r="F402" s="79"/>
      <c r="G402" s="79"/>
    </row>
    <row r="403" spans="1:7" s="78" customFormat="1" x14ac:dyDescent="0.2">
      <c r="A403" s="120"/>
      <c r="B403" s="72"/>
      <c r="C403" s="111" t="s">
        <v>9</v>
      </c>
      <c r="D403" s="65">
        <f>D404</f>
        <v>-88</v>
      </c>
      <c r="E403" s="74"/>
      <c r="F403" s="79"/>
      <c r="G403" s="79"/>
    </row>
    <row r="404" spans="1:7" s="78" customFormat="1" x14ac:dyDescent="0.2">
      <c r="A404" s="127">
        <v>2200</v>
      </c>
      <c r="B404" s="72"/>
      <c r="C404" s="30" t="s">
        <v>53</v>
      </c>
      <c r="D404" s="111">
        <v>-88</v>
      </c>
      <c r="E404" s="40"/>
      <c r="F404" s="79"/>
      <c r="G404" s="79"/>
    </row>
    <row r="405" spans="1:7" s="78" customFormat="1" ht="25.5" x14ac:dyDescent="0.2">
      <c r="A405" s="126" t="s">
        <v>67</v>
      </c>
      <c r="B405" s="13" t="s">
        <v>90</v>
      </c>
      <c r="C405" s="73" t="s">
        <v>165</v>
      </c>
      <c r="D405" s="73"/>
      <c r="E405" s="74"/>
      <c r="F405" s="79"/>
      <c r="G405" s="79"/>
    </row>
    <row r="406" spans="1:7" s="78" customFormat="1" x14ac:dyDescent="0.2">
      <c r="A406" s="120"/>
      <c r="B406" s="72"/>
      <c r="C406" s="111" t="s">
        <v>9</v>
      </c>
      <c r="D406" s="65">
        <f>D407</f>
        <v>-232</v>
      </c>
      <c r="E406" s="74"/>
      <c r="F406" s="79"/>
      <c r="G406" s="79"/>
    </row>
    <row r="407" spans="1:7" s="78" customFormat="1" x14ac:dyDescent="0.2">
      <c r="A407" s="127">
        <v>2200</v>
      </c>
      <c r="B407" s="72"/>
      <c r="C407" s="30" t="s">
        <v>53</v>
      </c>
      <c r="D407" s="111">
        <v>-232</v>
      </c>
      <c r="E407" s="40"/>
      <c r="F407" s="79"/>
      <c r="G407" s="79"/>
    </row>
    <row r="408" spans="1:7" s="78" customFormat="1" ht="25.5" x14ac:dyDescent="0.2">
      <c r="A408" s="126" t="s">
        <v>67</v>
      </c>
      <c r="B408" s="13" t="s">
        <v>91</v>
      </c>
      <c r="C408" s="73" t="s">
        <v>166</v>
      </c>
      <c r="D408" s="73"/>
      <c r="E408" s="74"/>
      <c r="F408" s="79"/>
      <c r="G408" s="79"/>
    </row>
    <row r="409" spans="1:7" s="78" customFormat="1" x14ac:dyDescent="0.2">
      <c r="A409" s="120"/>
      <c r="B409" s="72"/>
      <c r="C409" s="111" t="s">
        <v>9</v>
      </c>
      <c r="D409" s="65">
        <f>D410</f>
        <v>-145</v>
      </c>
      <c r="E409" s="74"/>
      <c r="F409" s="79"/>
      <c r="G409" s="79"/>
    </row>
    <row r="410" spans="1:7" s="78" customFormat="1" x14ac:dyDescent="0.2">
      <c r="A410" s="127">
        <v>2200</v>
      </c>
      <c r="B410" s="72"/>
      <c r="C410" s="30" t="s">
        <v>53</v>
      </c>
      <c r="D410" s="111">
        <v>-145</v>
      </c>
      <c r="E410" s="40"/>
      <c r="F410" s="79"/>
      <c r="G410" s="79"/>
    </row>
    <row r="411" spans="1:7" s="78" customFormat="1" ht="25.5" x14ac:dyDescent="0.2">
      <c r="A411" s="126" t="s">
        <v>67</v>
      </c>
      <c r="B411" s="13" t="s">
        <v>116</v>
      </c>
      <c r="C411" s="73" t="s">
        <v>167</v>
      </c>
      <c r="D411" s="73"/>
      <c r="E411" s="74"/>
      <c r="F411" s="79"/>
      <c r="G411" s="79"/>
    </row>
    <row r="412" spans="1:7" s="78" customFormat="1" x14ac:dyDescent="0.2">
      <c r="A412" s="120"/>
      <c r="B412" s="72"/>
      <c r="C412" s="111" t="s">
        <v>9</v>
      </c>
      <c r="D412" s="65">
        <f>D413</f>
        <v>-42</v>
      </c>
      <c r="E412" s="74"/>
      <c r="F412" s="79"/>
      <c r="G412" s="79"/>
    </row>
    <row r="413" spans="1:7" s="78" customFormat="1" x14ac:dyDescent="0.2">
      <c r="A413" s="127">
        <v>2200</v>
      </c>
      <c r="B413" s="72"/>
      <c r="C413" s="30" t="s">
        <v>53</v>
      </c>
      <c r="D413" s="111">
        <v>-42</v>
      </c>
      <c r="E413" s="40"/>
      <c r="F413" s="79"/>
      <c r="G413" s="79"/>
    </row>
    <row r="414" spans="1:7" s="78" customFormat="1" ht="25.5" x14ac:dyDescent="0.2">
      <c r="A414" s="126" t="s">
        <v>67</v>
      </c>
      <c r="B414" s="13" t="s">
        <v>168</v>
      </c>
      <c r="C414" s="73" t="s">
        <v>169</v>
      </c>
      <c r="D414" s="73"/>
      <c r="E414" s="74"/>
      <c r="F414" s="79"/>
      <c r="G414" s="79"/>
    </row>
    <row r="415" spans="1:7" s="78" customFormat="1" x14ac:dyDescent="0.2">
      <c r="A415" s="120"/>
      <c r="B415" s="72"/>
      <c r="C415" s="111" t="s">
        <v>9</v>
      </c>
      <c r="D415" s="65">
        <f>D416</f>
        <v>-51</v>
      </c>
      <c r="E415" s="74"/>
      <c r="F415" s="79"/>
      <c r="G415" s="79"/>
    </row>
    <row r="416" spans="1:7" s="78" customFormat="1" x14ac:dyDescent="0.2">
      <c r="A416" s="127">
        <v>2200</v>
      </c>
      <c r="B416" s="72"/>
      <c r="C416" s="30" t="s">
        <v>53</v>
      </c>
      <c r="D416" s="111">
        <v>-51</v>
      </c>
      <c r="E416" s="40"/>
      <c r="F416" s="79"/>
      <c r="G416" s="79"/>
    </row>
    <row r="417" spans="1:13" s="78" customFormat="1" ht="25.5" x14ac:dyDescent="0.2">
      <c r="A417" s="126" t="s">
        <v>67</v>
      </c>
      <c r="B417" s="13" t="s">
        <v>94</v>
      </c>
      <c r="C417" s="73" t="s">
        <v>170</v>
      </c>
      <c r="D417" s="73"/>
      <c r="E417" s="74"/>
      <c r="F417" s="79"/>
      <c r="G417" s="79"/>
    </row>
    <row r="418" spans="1:13" s="78" customFormat="1" x14ac:dyDescent="0.2">
      <c r="A418" s="120"/>
      <c r="B418" s="72"/>
      <c r="C418" s="111" t="s">
        <v>9</v>
      </c>
      <c r="D418" s="65">
        <f>D419</f>
        <v>-145</v>
      </c>
      <c r="E418" s="74"/>
      <c r="F418" s="79"/>
      <c r="G418" s="79"/>
    </row>
    <row r="419" spans="1:13" x14ac:dyDescent="0.2">
      <c r="A419" s="127">
        <v>2200</v>
      </c>
      <c r="B419" s="72"/>
      <c r="C419" s="30" t="s">
        <v>53</v>
      </c>
      <c r="D419" s="111">
        <v>-145</v>
      </c>
      <c r="E419" s="40"/>
      <c r="F419" s="79"/>
      <c r="G419" s="33"/>
    </row>
    <row r="420" spans="1:13" x14ac:dyDescent="0.2">
      <c r="A420" s="124"/>
      <c r="B420" s="38"/>
      <c r="C420" s="24"/>
      <c r="D420" s="20"/>
      <c r="E420" s="79"/>
      <c r="F420" s="79"/>
      <c r="G420" s="33"/>
    </row>
    <row r="421" spans="1:13" x14ac:dyDescent="0.2">
      <c r="A421" s="11"/>
      <c r="B421" s="61"/>
      <c r="C421" s="10"/>
      <c r="D421" s="62"/>
      <c r="E421" s="33"/>
      <c r="F421" s="33"/>
      <c r="G421" s="33"/>
    </row>
    <row r="422" spans="1:13" x14ac:dyDescent="0.2">
      <c r="E422" s="33"/>
      <c r="F422" s="33"/>
      <c r="G422" s="33"/>
    </row>
    <row r="423" spans="1:13" x14ac:dyDescent="0.2">
      <c r="A423" s="159" t="s">
        <v>12</v>
      </c>
      <c r="B423" s="159"/>
      <c r="C423" s="159"/>
      <c r="D423" s="159"/>
      <c r="E423" s="33"/>
      <c r="F423" s="33"/>
      <c r="G423" s="33"/>
    </row>
    <row r="424" spans="1:13" x14ac:dyDescent="0.2">
      <c r="A424" s="37"/>
      <c r="B424" s="37"/>
      <c r="C424" s="37"/>
      <c r="D424" s="37"/>
      <c r="E424" s="33"/>
      <c r="F424" s="33"/>
      <c r="G424" s="33"/>
      <c r="L424" s="78"/>
    </row>
    <row r="425" spans="1:13" x14ac:dyDescent="0.2">
      <c r="A425" s="2" t="s">
        <v>13</v>
      </c>
      <c r="B425" s="2"/>
      <c r="D425" s="1"/>
      <c r="E425" s="33"/>
      <c r="F425" s="33"/>
      <c r="K425" s="31"/>
      <c r="L425" s="68"/>
      <c r="M425" s="35"/>
    </row>
    <row r="426" spans="1:13" x14ac:dyDescent="0.2">
      <c r="B426" s="1"/>
      <c r="C426" s="2"/>
      <c r="D426" s="1"/>
      <c r="E426" s="33"/>
      <c r="F426" s="33"/>
      <c r="K426" s="25"/>
      <c r="L426" s="68"/>
      <c r="M426" s="35"/>
    </row>
    <row r="427" spans="1:13" x14ac:dyDescent="0.2">
      <c r="A427" s="3" t="s">
        <v>2</v>
      </c>
      <c r="B427" s="4" t="s">
        <v>3</v>
      </c>
      <c r="C427" s="5" t="s">
        <v>3</v>
      </c>
      <c r="D427" s="27" t="s">
        <v>4</v>
      </c>
      <c r="E427" s="48"/>
      <c r="F427" s="33"/>
      <c r="J427" s="33"/>
    </row>
    <row r="428" spans="1:13" x14ac:dyDescent="0.2">
      <c r="A428" s="14"/>
      <c r="B428" s="13"/>
      <c r="C428" s="13"/>
      <c r="D428" s="12"/>
      <c r="E428" s="36"/>
      <c r="F428" s="33"/>
    </row>
    <row r="429" spans="1:13" x14ac:dyDescent="0.2">
      <c r="A429" s="37"/>
      <c r="B429" s="37"/>
      <c r="C429" s="37"/>
      <c r="D429" s="37"/>
      <c r="E429" s="33"/>
      <c r="F429" s="33"/>
      <c r="G429" s="33"/>
    </row>
    <row r="430" spans="1:13" x14ac:dyDescent="0.2">
      <c r="A430" s="42" t="s">
        <v>18</v>
      </c>
      <c r="B430" s="42"/>
      <c r="E430" s="33"/>
      <c r="F430" s="33"/>
      <c r="G430" s="33"/>
    </row>
    <row r="431" spans="1:13" x14ac:dyDescent="0.2">
      <c r="A431" s="42"/>
      <c r="B431" s="42"/>
      <c r="E431" s="33"/>
      <c r="F431" s="33"/>
      <c r="G431" s="33"/>
    </row>
    <row r="432" spans="1:13" x14ac:dyDescent="0.2">
      <c r="A432" s="3" t="s">
        <v>2</v>
      </c>
      <c r="B432" s="4" t="s">
        <v>3</v>
      </c>
      <c r="C432" s="5" t="s">
        <v>3</v>
      </c>
      <c r="D432" s="27" t="s">
        <v>4</v>
      </c>
      <c r="E432" s="48"/>
      <c r="F432" s="33"/>
      <c r="G432" s="33"/>
    </row>
    <row r="433" spans="1:7" s="78" customFormat="1" ht="25.5" x14ac:dyDescent="0.2">
      <c r="A433" s="110" t="s">
        <v>125</v>
      </c>
      <c r="B433" s="13" t="s">
        <v>90</v>
      </c>
      <c r="C433" s="107" t="s">
        <v>126</v>
      </c>
      <c r="D433" s="96">
        <f>D435+D434</f>
        <v>0</v>
      </c>
      <c r="E433" s="48"/>
      <c r="F433" s="79"/>
      <c r="G433" s="79"/>
    </row>
    <row r="434" spans="1:7" s="78" customFormat="1" x14ac:dyDescent="0.2">
      <c r="A434" s="106">
        <v>2300</v>
      </c>
      <c r="B434" s="13"/>
      <c r="C434" s="139" t="s">
        <v>127</v>
      </c>
      <c r="D434" s="140">
        <v>-6000</v>
      </c>
      <c r="E434" s="48"/>
      <c r="F434" s="79"/>
      <c r="G434" s="79"/>
    </row>
    <row r="435" spans="1:7" x14ac:dyDescent="0.2">
      <c r="A435" s="72">
        <v>2200</v>
      </c>
      <c r="B435" s="72"/>
      <c r="C435" s="72" t="s">
        <v>124</v>
      </c>
      <c r="D435" s="141">
        <v>6000</v>
      </c>
      <c r="E435" s="46"/>
      <c r="F435" s="33"/>
      <c r="G435" s="33"/>
    </row>
    <row r="436" spans="1:7" s="78" customFormat="1" x14ac:dyDescent="0.2">
      <c r="A436" s="110" t="s">
        <v>152</v>
      </c>
      <c r="B436" s="13" t="s">
        <v>96</v>
      </c>
      <c r="C436" s="107" t="s">
        <v>153</v>
      </c>
      <c r="D436" s="96"/>
      <c r="E436" s="29"/>
      <c r="F436" s="79"/>
      <c r="G436" s="79"/>
    </row>
    <row r="437" spans="1:7" s="78" customFormat="1" x14ac:dyDescent="0.2">
      <c r="A437" s="106"/>
      <c r="B437" s="13"/>
      <c r="C437" s="139" t="s">
        <v>9</v>
      </c>
      <c r="D437" s="96">
        <v>0</v>
      </c>
      <c r="E437" s="29"/>
      <c r="F437" s="79"/>
      <c r="G437" s="79"/>
    </row>
    <row r="438" spans="1:7" s="78" customFormat="1" x14ac:dyDescent="0.2">
      <c r="A438" s="72">
        <v>2200</v>
      </c>
      <c r="B438" s="72"/>
      <c r="C438" s="72" t="s">
        <v>143</v>
      </c>
      <c r="D438" s="141">
        <v>5000</v>
      </c>
      <c r="E438" s="29"/>
      <c r="F438" s="79"/>
      <c r="G438" s="79"/>
    </row>
    <row r="439" spans="1:7" s="78" customFormat="1" x14ac:dyDescent="0.2">
      <c r="A439" s="72">
        <v>2300</v>
      </c>
      <c r="B439" s="72"/>
      <c r="C439" s="72" t="s">
        <v>140</v>
      </c>
      <c r="D439" s="141">
        <v>-5000</v>
      </c>
      <c r="E439" s="29"/>
      <c r="F439" s="79"/>
      <c r="G439" s="79"/>
    </row>
    <row r="440" spans="1:7" s="78" customFormat="1" x14ac:dyDescent="0.2">
      <c r="A440" s="19"/>
      <c r="B440" s="19"/>
      <c r="C440" s="19"/>
      <c r="D440" s="147"/>
      <c r="E440" s="29"/>
      <c r="F440" s="79"/>
      <c r="G440" s="79"/>
    </row>
    <row r="441" spans="1:7" s="78" customFormat="1" x14ac:dyDescent="0.2">
      <c r="A441" s="19"/>
      <c r="B441" s="19"/>
      <c r="C441" s="19"/>
      <c r="D441" s="147"/>
      <c r="E441" s="29"/>
      <c r="F441" s="79"/>
      <c r="G441" s="79"/>
    </row>
    <row r="442" spans="1:7" x14ac:dyDescent="0.2">
      <c r="A442" s="37"/>
      <c r="B442" s="37"/>
      <c r="C442" s="37"/>
      <c r="D442" s="37"/>
      <c r="E442" s="33"/>
      <c r="F442" s="33"/>
      <c r="G442" s="33"/>
    </row>
    <row r="443" spans="1:7" x14ac:dyDescent="0.2">
      <c r="A443" s="2" t="s">
        <v>22</v>
      </c>
      <c r="E443" s="33"/>
      <c r="F443" s="33"/>
      <c r="G443" s="33"/>
    </row>
    <row r="444" spans="1:7" x14ac:dyDescent="0.2">
      <c r="A444" s="1"/>
      <c r="B444" s="1"/>
      <c r="D444" s="1"/>
      <c r="E444" s="33"/>
      <c r="F444" s="33"/>
      <c r="G444" s="33"/>
    </row>
    <row r="445" spans="1:7" x14ac:dyDescent="0.2">
      <c r="A445" s="3" t="s">
        <v>2</v>
      </c>
      <c r="B445" s="27" t="s">
        <v>3</v>
      </c>
      <c r="C445" s="5" t="s">
        <v>8</v>
      </c>
      <c r="D445" s="27" t="s">
        <v>4</v>
      </c>
      <c r="E445" s="48"/>
      <c r="F445" s="33"/>
      <c r="G445" s="33"/>
    </row>
    <row r="446" spans="1:7" s="68" customFormat="1" x14ac:dyDescent="0.2">
      <c r="A446" s="72" t="s">
        <v>97</v>
      </c>
      <c r="B446" s="111" t="s">
        <v>93</v>
      </c>
      <c r="C446" s="73" t="s">
        <v>157</v>
      </c>
      <c r="D446" s="72"/>
      <c r="E446" s="78"/>
      <c r="F446" s="33"/>
      <c r="G446" s="69"/>
    </row>
    <row r="447" spans="1:7" s="68" customFormat="1" x14ac:dyDescent="0.2">
      <c r="A447" s="72"/>
      <c r="B447" s="73"/>
      <c r="C447" s="72" t="s">
        <v>9</v>
      </c>
      <c r="D447" s="87">
        <v>10000</v>
      </c>
      <c r="E447" s="79"/>
      <c r="F447" s="33"/>
      <c r="G447" s="69"/>
    </row>
    <row r="448" spans="1:7" s="68" customFormat="1" x14ac:dyDescent="0.2">
      <c r="A448" s="72">
        <v>2200</v>
      </c>
      <c r="B448" s="73"/>
      <c r="C448" s="111" t="s">
        <v>143</v>
      </c>
      <c r="D448" s="72">
        <v>10000</v>
      </c>
      <c r="E448" s="79"/>
      <c r="F448" s="74"/>
      <c r="G448" s="69"/>
    </row>
    <row r="450" spans="1:6" x14ac:dyDescent="0.2">
      <c r="A450" s="78"/>
      <c r="B450" s="78"/>
      <c r="C450" s="78"/>
      <c r="D450" s="78"/>
      <c r="E450" s="78"/>
      <c r="F450" s="78"/>
    </row>
    <row r="452" spans="1:6" x14ac:dyDescent="0.2">
      <c r="A452" s="159" t="s">
        <v>25</v>
      </c>
      <c r="B452" s="159"/>
      <c r="C452" s="159"/>
      <c r="D452" s="159"/>
      <c r="E452" s="99"/>
    </row>
    <row r="453" spans="1:6" x14ac:dyDescent="0.2">
      <c r="A453" s="98"/>
      <c r="B453" s="98"/>
      <c r="C453" s="98"/>
      <c r="D453" s="98"/>
      <c r="E453" s="99"/>
    </row>
    <row r="454" spans="1:6" x14ac:dyDescent="0.2">
      <c r="A454" s="93" t="s">
        <v>26</v>
      </c>
      <c r="B454" s="93"/>
      <c r="C454" s="78"/>
      <c r="D454" s="92"/>
      <c r="E454" s="79"/>
    </row>
    <row r="455" spans="1:6" x14ac:dyDescent="0.2">
      <c r="A455" s="78"/>
      <c r="B455" s="92"/>
      <c r="C455" s="93"/>
      <c r="D455" s="92"/>
      <c r="E455" s="79"/>
    </row>
    <row r="456" spans="1:6" x14ac:dyDescent="0.2">
      <c r="A456" s="94" t="s">
        <v>2</v>
      </c>
      <c r="B456" s="95" t="s">
        <v>3</v>
      </c>
      <c r="C456" s="96" t="s">
        <v>3</v>
      </c>
      <c r="D456" s="97" t="s">
        <v>4</v>
      </c>
      <c r="E456" s="79"/>
    </row>
    <row r="457" spans="1:6" x14ac:dyDescent="0.2">
      <c r="A457" s="103"/>
      <c r="B457" s="101"/>
      <c r="C457" s="102"/>
      <c r="D457" s="104"/>
      <c r="E457" s="46"/>
    </row>
    <row r="458" spans="1:6" x14ac:dyDescent="0.2">
      <c r="A458" s="78"/>
      <c r="B458" s="78"/>
      <c r="C458" s="78"/>
      <c r="D458" s="78"/>
      <c r="E458" s="79"/>
    </row>
    <row r="459" spans="1:6" x14ac:dyDescent="0.2">
      <c r="A459" s="78"/>
      <c r="B459" s="78"/>
      <c r="C459" s="78"/>
      <c r="D459" s="78"/>
      <c r="E459" s="79"/>
    </row>
    <row r="460" spans="1:6" x14ac:dyDescent="0.2">
      <c r="A460" s="93" t="s">
        <v>27</v>
      </c>
      <c r="B460" s="78"/>
      <c r="C460" s="78"/>
      <c r="D460" s="78"/>
      <c r="E460" s="79"/>
    </row>
    <row r="461" spans="1:6" x14ac:dyDescent="0.2">
      <c r="A461" s="92"/>
      <c r="B461" s="92"/>
      <c r="C461" s="78"/>
      <c r="D461" s="92"/>
      <c r="E461" s="79"/>
    </row>
    <row r="462" spans="1:6" x14ac:dyDescent="0.2">
      <c r="A462" s="94" t="s">
        <v>2</v>
      </c>
      <c r="B462" s="97" t="s">
        <v>3</v>
      </c>
      <c r="C462" s="96" t="s">
        <v>8</v>
      </c>
      <c r="D462" s="105" t="s">
        <v>4</v>
      </c>
      <c r="E462" s="45"/>
    </row>
    <row r="463" spans="1:6" x14ac:dyDescent="0.2">
      <c r="A463" s="72" t="s">
        <v>154</v>
      </c>
      <c r="B463" s="72" t="s">
        <v>96</v>
      </c>
      <c r="C463" s="87" t="s">
        <v>145</v>
      </c>
      <c r="D463" s="87"/>
      <c r="E463" s="100"/>
    </row>
    <row r="464" spans="1:6" x14ac:dyDescent="0.2">
      <c r="A464" s="72"/>
      <c r="B464" s="72"/>
      <c r="C464" s="72" t="s">
        <v>9</v>
      </c>
      <c r="D464" s="148">
        <f>D465</f>
        <v>18</v>
      </c>
      <c r="E464" s="149"/>
    </row>
    <row r="465" spans="1:5" x14ac:dyDescent="0.2">
      <c r="A465" s="72">
        <v>2300</v>
      </c>
      <c r="B465" s="72"/>
      <c r="C465" s="72" t="s">
        <v>140</v>
      </c>
      <c r="D465" s="72">
        <v>18</v>
      </c>
      <c r="E465" s="150"/>
    </row>
    <row r="466" spans="1:5" x14ac:dyDescent="0.2">
      <c r="A466" s="72" t="s">
        <v>155</v>
      </c>
      <c r="B466" s="72" t="s">
        <v>96</v>
      </c>
      <c r="C466" s="87" t="s">
        <v>147</v>
      </c>
      <c r="D466" s="87"/>
      <c r="E466" s="79"/>
    </row>
    <row r="467" spans="1:5" x14ac:dyDescent="0.2">
      <c r="A467" s="87"/>
      <c r="B467" s="87"/>
      <c r="C467" s="72" t="s">
        <v>9</v>
      </c>
      <c r="D467" s="87">
        <f>D468+D469</f>
        <v>1000</v>
      </c>
      <c r="E467" s="149"/>
    </row>
    <row r="468" spans="1:5" x14ac:dyDescent="0.2">
      <c r="A468" s="72">
        <v>2200</v>
      </c>
      <c r="B468" s="72"/>
      <c r="C468" s="72" t="s">
        <v>143</v>
      </c>
      <c r="D468" s="72">
        <v>300</v>
      </c>
      <c r="E468" s="79"/>
    </row>
    <row r="469" spans="1:5" x14ac:dyDescent="0.2">
      <c r="A469" s="72">
        <v>2300</v>
      </c>
      <c r="B469" s="72"/>
      <c r="C469" s="72" t="s">
        <v>140</v>
      </c>
      <c r="D469" s="72">
        <v>700</v>
      </c>
    </row>
  </sheetData>
  <mergeCells count="20">
    <mergeCell ref="C1:D1"/>
    <mergeCell ref="C2:D2"/>
    <mergeCell ref="C3:D3"/>
    <mergeCell ref="C4:D4"/>
    <mergeCell ref="A452:D452"/>
    <mergeCell ref="A423:D423"/>
    <mergeCell ref="A6:E6"/>
    <mergeCell ref="A8:D8"/>
    <mergeCell ref="A81:D81"/>
    <mergeCell ref="E103:F103"/>
    <mergeCell ref="E97:F97"/>
    <mergeCell ref="E115:F115"/>
    <mergeCell ref="E184:F185"/>
    <mergeCell ref="E36:F36"/>
    <mergeCell ref="E37:F37"/>
    <mergeCell ref="E76:F76"/>
    <mergeCell ref="E256:F256"/>
    <mergeCell ref="E257:F257"/>
    <mergeCell ref="E244:F244"/>
    <mergeCell ref="E289:F289"/>
  </mergeCells>
  <pageMargins left="0.78740157480314965" right="0" top="0.39370078740157483" bottom="0.39370078740157483" header="0.31496062992125984" footer="0.31496062992125984"/>
  <pageSetup paperSize="9" fitToWidth="0" orientation="portrait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2019-07-31T16:42:33Z</cp:lastPrinted>
  <dcterms:created xsi:type="dcterms:W3CDTF">2018-09-06T10:53:44Z</dcterms:created>
  <dcterms:modified xsi:type="dcterms:W3CDTF">2019-07-31T16:42:43Z</dcterms:modified>
</cp:coreProperties>
</file>